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peterrisager/Desktop/"/>
    </mc:Choice>
  </mc:AlternateContent>
  <xr:revisionPtr revIDLastSave="0" documentId="13_ncr:1_{9C15B0EA-9D0E-024D-8BE4-8B12F78315CE}" xr6:coauthVersionLast="45" xr6:coauthVersionMax="45" xr10:uidLastSave="{00000000-0000-0000-0000-000000000000}"/>
  <bookViews>
    <workbookView xWindow="0" yWindow="460" windowWidth="28800" windowHeight="16280" activeTab="1" xr2:uid="{0D690279-F2AE-4345-B678-E5D772E26727}"/>
  </bookViews>
  <sheets>
    <sheet name="Samlet ark" sheetId="1" r:id="rId1"/>
    <sheet name="Variation i indekset" sheetId="8" r:id="rId2"/>
    <sheet name="Levevilkår" sheetId="6" r:id="rId3"/>
    <sheet name="Sociale forhold" sheetId="3" r:id="rId4"/>
    <sheet name="Uddannelse" sheetId="5" r:id="rId5"/>
    <sheet name="Økonomi" sheetId="4" r:id="rId6"/>
    <sheet name="Sådan har vi gjort" sheetId="7" r:id="rId7"/>
  </sheets>
  <definedNames>
    <definedName name="_xlnm._FilterDatabase" localSheetId="2" hidden="1">Levevilkår!$A$8:$AK$8</definedName>
    <definedName name="_xlnm._FilterDatabase" localSheetId="5" hidden="1">Økonomi!$A$5:$AG$5</definedName>
    <definedName name="_xlnm._FilterDatabase" localSheetId="0" hidden="1">'Samlet ark'!$A$4:$AB$4</definedName>
    <definedName name="_xlnm._FilterDatabase" localSheetId="3" hidden="1">'Sociale forhold'!$A$5:$AG$5</definedName>
    <definedName name="_xlnm._FilterDatabase" localSheetId="4" hidden="1">Uddannelse!$A$5:$AG$5</definedName>
    <definedName name="_xlnm._FilterDatabase" localSheetId="1" hidden="1">'Variation i indekset'!$B$4:$O$102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 i="8" l="1"/>
  <c r="K5" i="8"/>
  <c r="L5" i="8"/>
  <c r="N5" i="8"/>
  <c r="O5" i="8"/>
  <c r="R5" i="8"/>
  <c r="S5" i="8"/>
  <c r="T5" i="8"/>
  <c r="U5" i="8"/>
  <c r="I6" i="8"/>
  <c r="K6" i="8"/>
  <c r="L6" i="8"/>
  <c r="N6" i="8"/>
  <c r="R6" i="8"/>
  <c r="S6" i="8"/>
  <c r="T6" i="8"/>
  <c r="U6" i="8"/>
  <c r="I7" i="8"/>
  <c r="K7" i="8"/>
  <c r="O7" i="8" s="1"/>
  <c r="L7" i="8"/>
  <c r="N7" i="8"/>
  <c r="I8" i="8"/>
  <c r="K8" i="8"/>
  <c r="L8" i="8"/>
  <c r="N8" i="8"/>
  <c r="I9" i="8"/>
  <c r="K9" i="8"/>
  <c r="L9" i="8"/>
  <c r="N9" i="8"/>
  <c r="O9" i="8"/>
  <c r="I10" i="8"/>
  <c r="K10" i="8"/>
  <c r="L10" i="8"/>
  <c r="N10" i="8"/>
  <c r="I11" i="8"/>
  <c r="K11" i="8"/>
  <c r="L11" i="8"/>
  <c r="N11" i="8"/>
  <c r="I12" i="8"/>
  <c r="K12" i="8"/>
  <c r="L12" i="8"/>
  <c r="N12" i="8"/>
  <c r="I13" i="8"/>
  <c r="O13" i="8" s="1"/>
  <c r="K13" i="8"/>
  <c r="L13" i="8"/>
  <c r="N13" i="8"/>
  <c r="I14" i="8"/>
  <c r="K14" i="8"/>
  <c r="L14" i="8"/>
  <c r="N14" i="8"/>
  <c r="I15" i="8"/>
  <c r="K15" i="8"/>
  <c r="L15" i="8"/>
  <c r="N15" i="8"/>
  <c r="I16" i="8"/>
  <c r="K16" i="8"/>
  <c r="L16" i="8"/>
  <c r="N16" i="8"/>
  <c r="I17" i="8"/>
  <c r="K17" i="8"/>
  <c r="L17" i="8"/>
  <c r="N17" i="8"/>
  <c r="I18" i="8"/>
  <c r="O18" i="8" s="1"/>
  <c r="K18" i="8"/>
  <c r="L18" i="8"/>
  <c r="N18" i="8"/>
  <c r="I19" i="8"/>
  <c r="K19" i="8"/>
  <c r="L19" i="8"/>
  <c r="N19" i="8"/>
  <c r="I20" i="8"/>
  <c r="K20" i="8"/>
  <c r="L20" i="8"/>
  <c r="N20" i="8"/>
  <c r="I21" i="8"/>
  <c r="K21" i="8"/>
  <c r="L21" i="8"/>
  <c r="N21" i="8"/>
  <c r="I22" i="8"/>
  <c r="K22" i="8"/>
  <c r="L22" i="8"/>
  <c r="N22" i="8"/>
  <c r="I23" i="8"/>
  <c r="O23" i="8" s="1"/>
  <c r="K23" i="8"/>
  <c r="L23" i="8"/>
  <c r="N23" i="8"/>
  <c r="I24" i="8"/>
  <c r="K24" i="8"/>
  <c r="L24" i="8"/>
  <c r="N24" i="8"/>
  <c r="I25" i="8"/>
  <c r="K25" i="8"/>
  <c r="L25" i="8"/>
  <c r="N25" i="8"/>
  <c r="I26" i="8"/>
  <c r="K26" i="8"/>
  <c r="O26" i="8" s="1"/>
  <c r="L26" i="8"/>
  <c r="N26" i="8"/>
  <c r="I27" i="8"/>
  <c r="K27" i="8"/>
  <c r="L27" i="8"/>
  <c r="N27" i="8"/>
  <c r="I28" i="8"/>
  <c r="K28" i="8"/>
  <c r="L28" i="8"/>
  <c r="N28" i="8"/>
  <c r="I29" i="8"/>
  <c r="O29" i="8" s="1"/>
  <c r="K29" i="8"/>
  <c r="L29" i="8"/>
  <c r="N29" i="8"/>
  <c r="I30" i="8"/>
  <c r="K30" i="8"/>
  <c r="L30" i="8"/>
  <c r="N30" i="8"/>
  <c r="I31" i="8"/>
  <c r="K31" i="8"/>
  <c r="L31" i="8"/>
  <c r="N31" i="8"/>
  <c r="I32" i="8"/>
  <c r="K32" i="8"/>
  <c r="L32" i="8"/>
  <c r="N32" i="8"/>
  <c r="I33" i="8"/>
  <c r="K33" i="8"/>
  <c r="L33" i="8"/>
  <c r="N33" i="8"/>
  <c r="I34" i="8"/>
  <c r="K34" i="8"/>
  <c r="L34" i="8"/>
  <c r="N34" i="8"/>
  <c r="I35" i="8"/>
  <c r="O35" i="8" s="1"/>
  <c r="K35" i="8"/>
  <c r="L35" i="8"/>
  <c r="N35" i="8"/>
  <c r="I36" i="8"/>
  <c r="K36" i="8"/>
  <c r="L36" i="8"/>
  <c r="N36" i="8"/>
  <c r="I37" i="8"/>
  <c r="K37" i="8"/>
  <c r="L37" i="8"/>
  <c r="N37" i="8"/>
  <c r="I38" i="8"/>
  <c r="K38" i="8"/>
  <c r="L38" i="8"/>
  <c r="N38" i="8"/>
  <c r="I39" i="8"/>
  <c r="K39" i="8"/>
  <c r="L39" i="8"/>
  <c r="N39" i="8"/>
  <c r="I40" i="8"/>
  <c r="K40" i="8"/>
  <c r="L40" i="8"/>
  <c r="N40" i="8"/>
  <c r="I41" i="8"/>
  <c r="K41" i="8"/>
  <c r="L41" i="8"/>
  <c r="N41" i="8"/>
  <c r="I42" i="8"/>
  <c r="K42" i="8"/>
  <c r="L42" i="8"/>
  <c r="N42" i="8"/>
  <c r="I43" i="8"/>
  <c r="O43" i="8" s="1"/>
  <c r="K43" i="8"/>
  <c r="L43" i="8"/>
  <c r="N43" i="8"/>
  <c r="I44" i="8"/>
  <c r="K44" i="8"/>
  <c r="L44" i="8"/>
  <c r="N44" i="8"/>
  <c r="I45" i="8"/>
  <c r="K45" i="8"/>
  <c r="L45" i="8"/>
  <c r="N45" i="8"/>
  <c r="I46" i="8"/>
  <c r="K46" i="8"/>
  <c r="L46" i="8"/>
  <c r="N46" i="8"/>
  <c r="I47" i="8"/>
  <c r="K47" i="8"/>
  <c r="L47" i="8"/>
  <c r="N47" i="8"/>
  <c r="I48" i="8"/>
  <c r="K48" i="8"/>
  <c r="L48" i="8"/>
  <c r="N48" i="8"/>
  <c r="I49" i="8"/>
  <c r="K49" i="8"/>
  <c r="L49" i="8"/>
  <c r="N49" i="8"/>
  <c r="I50" i="8"/>
  <c r="K50" i="8"/>
  <c r="L50" i="8"/>
  <c r="N50" i="8"/>
  <c r="I51" i="8"/>
  <c r="O51" i="8" s="1"/>
  <c r="K51" i="8"/>
  <c r="L51" i="8"/>
  <c r="N51" i="8"/>
  <c r="I52" i="8"/>
  <c r="K52" i="8"/>
  <c r="L52" i="8"/>
  <c r="N52" i="8"/>
  <c r="I53" i="8"/>
  <c r="K53" i="8"/>
  <c r="L53" i="8"/>
  <c r="N53" i="8"/>
  <c r="I54" i="8"/>
  <c r="K54" i="8"/>
  <c r="L54" i="8"/>
  <c r="N54" i="8"/>
  <c r="I55" i="8"/>
  <c r="K55" i="8"/>
  <c r="L55" i="8"/>
  <c r="N55" i="8"/>
  <c r="I56" i="8"/>
  <c r="K56" i="8"/>
  <c r="L56" i="8"/>
  <c r="N56" i="8"/>
  <c r="I57" i="8"/>
  <c r="K57" i="8"/>
  <c r="L57" i="8"/>
  <c r="N57" i="8"/>
  <c r="I58" i="8"/>
  <c r="K58" i="8"/>
  <c r="L58" i="8"/>
  <c r="N58" i="8"/>
  <c r="I59" i="8"/>
  <c r="O59" i="8" s="1"/>
  <c r="K59" i="8"/>
  <c r="L59" i="8"/>
  <c r="N59" i="8"/>
  <c r="I60" i="8"/>
  <c r="K60" i="8"/>
  <c r="L60" i="8"/>
  <c r="N60" i="8"/>
  <c r="I61" i="8"/>
  <c r="K61" i="8"/>
  <c r="L61" i="8"/>
  <c r="N61" i="8"/>
  <c r="I62" i="8"/>
  <c r="K62" i="8"/>
  <c r="L62" i="8"/>
  <c r="N62" i="8"/>
  <c r="I63" i="8"/>
  <c r="K63" i="8"/>
  <c r="L63" i="8"/>
  <c r="N63" i="8"/>
  <c r="I64" i="8"/>
  <c r="K64" i="8"/>
  <c r="L64" i="8"/>
  <c r="N64" i="8"/>
  <c r="I65" i="8"/>
  <c r="K65" i="8"/>
  <c r="L65" i="8"/>
  <c r="N65" i="8"/>
  <c r="I66" i="8"/>
  <c r="K66" i="8"/>
  <c r="L66" i="8"/>
  <c r="N66" i="8"/>
  <c r="I67" i="8"/>
  <c r="O67" i="8" s="1"/>
  <c r="K67" i="8"/>
  <c r="L67" i="8"/>
  <c r="N67" i="8"/>
  <c r="I68" i="8"/>
  <c r="K68" i="8"/>
  <c r="L68" i="8"/>
  <c r="N68" i="8"/>
  <c r="I69" i="8"/>
  <c r="K69" i="8"/>
  <c r="L69" i="8"/>
  <c r="N69" i="8"/>
  <c r="I70" i="8"/>
  <c r="K70" i="8"/>
  <c r="L70" i="8"/>
  <c r="N70" i="8"/>
  <c r="I71" i="8"/>
  <c r="K71" i="8"/>
  <c r="L71" i="8"/>
  <c r="N71" i="8"/>
  <c r="I72" i="8"/>
  <c r="K72" i="8"/>
  <c r="L72" i="8"/>
  <c r="N72" i="8"/>
  <c r="I73" i="8"/>
  <c r="K73" i="8"/>
  <c r="L73" i="8"/>
  <c r="N73" i="8"/>
  <c r="I74" i="8"/>
  <c r="K74" i="8"/>
  <c r="L74" i="8"/>
  <c r="N74" i="8"/>
  <c r="I75" i="8"/>
  <c r="O75" i="8" s="1"/>
  <c r="K75" i="8"/>
  <c r="L75" i="8"/>
  <c r="N75" i="8"/>
  <c r="I76" i="8"/>
  <c r="K76" i="8"/>
  <c r="L76" i="8"/>
  <c r="N76" i="8"/>
  <c r="I77" i="8"/>
  <c r="K77" i="8"/>
  <c r="L77" i="8"/>
  <c r="N77" i="8"/>
  <c r="I78" i="8"/>
  <c r="K78" i="8"/>
  <c r="L78" i="8"/>
  <c r="N78" i="8"/>
  <c r="I79" i="8"/>
  <c r="K79" i="8"/>
  <c r="L79" i="8"/>
  <c r="N79" i="8"/>
  <c r="I80" i="8"/>
  <c r="K80" i="8"/>
  <c r="L80" i="8"/>
  <c r="N80" i="8"/>
  <c r="I81" i="8"/>
  <c r="K81" i="8"/>
  <c r="L81" i="8"/>
  <c r="N81" i="8"/>
  <c r="I82" i="8"/>
  <c r="K82" i="8"/>
  <c r="L82" i="8"/>
  <c r="N82" i="8"/>
  <c r="I83" i="8"/>
  <c r="O83" i="8" s="1"/>
  <c r="K83" i="8"/>
  <c r="L83" i="8"/>
  <c r="N83" i="8"/>
  <c r="I84" i="8"/>
  <c r="K84" i="8"/>
  <c r="L84" i="8"/>
  <c r="N84" i="8"/>
  <c r="I85" i="8"/>
  <c r="K85" i="8"/>
  <c r="L85" i="8"/>
  <c r="N85" i="8"/>
  <c r="I86" i="8"/>
  <c r="K86" i="8"/>
  <c r="L86" i="8"/>
  <c r="N86" i="8"/>
  <c r="I87" i="8"/>
  <c r="K87" i="8"/>
  <c r="L87" i="8"/>
  <c r="N87" i="8"/>
  <c r="I88" i="8"/>
  <c r="K88" i="8"/>
  <c r="L88" i="8"/>
  <c r="N88" i="8"/>
  <c r="I89" i="8"/>
  <c r="K89" i="8"/>
  <c r="L89" i="8"/>
  <c r="N89" i="8"/>
  <c r="I90" i="8"/>
  <c r="K90" i="8"/>
  <c r="L90" i="8"/>
  <c r="N90" i="8"/>
  <c r="I91" i="8"/>
  <c r="O91" i="8" s="1"/>
  <c r="K91" i="8"/>
  <c r="L91" i="8"/>
  <c r="N91" i="8"/>
  <c r="I92" i="8"/>
  <c r="K92" i="8"/>
  <c r="L92" i="8"/>
  <c r="N92" i="8"/>
  <c r="I93" i="8"/>
  <c r="K93" i="8"/>
  <c r="L93" i="8"/>
  <c r="N93" i="8"/>
  <c r="I94" i="8"/>
  <c r="K94" i="8"/>
  <c r="L94" i="8"/>
  <c r="N94" i="8"/>
  <c r="I95" i="8"/>
  <c r="K95" i="8"/>
  <c r="L95" i="8"/>
  <c r="N95" i="8"/>
  <c r="I96" i="8"/>
  <c r="K96" i="8"/>
  <c r="L96" i="8"/>
  <c r="N96" i="8"/>
  <c r="I97" i="8"/>
  <c r="K97" i="8"/>
  <c r="L97" i="8"/>
  <c r="N97" i="8"/>
  <c r="I98" i="8"/>
  <c r="K98" i="8"/>
  <c r="L98" i="8"/>
  <c r="N98" i="8"/>
  <c r="I99" i="8"/>
  <c r="K99" i="8"/>
  <c r="L99" i="8"/>
  <c r="N99" i="8"/>
  <c r="I100" i="8"/>
  <c r="K100" i="8"/>
  <c r="L100" i="8"/>
  <c r="N100" i="8"/>
  <c r="I101" i="8"/>
  <c r="O101" i="8" s="1"/>
  <c r="K101" i="8"/>
  <c r="L101" i="8"/>
  <c r="N101" i="8"/>
  <c r="I102" i="8"/>
  <c r="O102" i="8" s="1"/>
  <c r="K102" i="8"/>
  <c r="L102" i="8"/>
  <c r="N102" i="8"/>
  <c r="M40" i="8" l="1"/>
  <c r="O99" i="8"/>
  <c r="M62" i="8"/>
  <c r="O49" i="8"/>
  <c r="O33" i="8"/>
  <c r="O27" i="8"/>
  <c r="O98" i="8"/>
  <c r="M92" i="8"/>
  <c r="O87" i="8"/>
  <c r="O79" i="8"/>
  <c r="M68" i="8"/>
  <c r="O47" i="8"/>
  <c r="O39" i="8"/>
  <c r="O31" i="8"/>
  <c r="M24" i="8"/>
  <c r="O21" i="8"/>
  <c r="O15" i="8"/>
  <c r="M8" i="8"/>
  <c r="O100" i="8"/>
  <c r="O89" i="8"/>
  <c r="O81" i="8"/>
  <c r="O73" i="8"/>
  <c r="O65" i="8"/>
  <c r="O57" i="8"/>
  <c r="O41" i="8"/>
  <c r="M38" i="8"/>
  <c r="O22" i="8"/>
  <c r="O17" i="8"/>
  <c r="O11" i="8"/>
  <c r="O97" i="8"/>
  <c r="M84" i="8"/>
  <c r="O71" i="8"/>
  <c r="O63" i="8"/>
  <c r="O55" i="8"/>
  <c r="M52" i="8"/>
  <c r="O96" i="8"/>
  <c r="O95" i="8"/>
  <c r="O94" i="8"/>
  <c r="O93" i="8"/>
  <c r="O85" i="8"/>
  <c r="O77" i="8"/>
  <c r="O69" i="8"/>
  <c r="O61" i="8"/>
  <c r="M58" i="8"/>
  <c r="O53" i="8"/>
  <c r="O45" i="8"/>
  <c r="O37" i="8"/>
  <c r="O30" i="8"/>
  <c r="O25" i="8"/>
  <c r="O19" i="8"/>
  <c r="O14" i="8"/>
  <c r="M12" i="8"/>
  <c r="O92" i="8"/>
  <c r="O88" i="8"/>
  <c r="O84" i="8"/>
  <c r="O80" i="8"/>
  <c r="O76" i="8"/>
  <c r="O72" i="8"/>
  <c r="O68" i="8"/>
  <c r="O64" i="8"/>
  <c r="O60" i="8"/>
  <c r="O56" i="8"/>
  <c r="O52" i="8"/>
  <c r="O48" i="8"/>
  <c r="O44" i="8"/>
  <c r="O40" i="8"/>
  <c r="O36" i="8"/>
  <c r="O32" i="8"/>
  <c r="O28" i="8"/>
  <c r="O24" i="8"/>
  <c r="O20" i="8"/>
  <c r="O16" i="8"/>
  <c r="O12" i="8"/>
  <c r="O6" i="8"/>
  <c r="O8" i="8"/>
  <c r="O90" i="8"/>
  <c r="O86" i="8"/>
  <c r="O82" i="8"/>
  <c r="O78" i="8"/>
  <c r="O74" i="8"/>
  <c r="O70" i="8"/>
  <c r="O66" i="8"/>
  <c r="O62" i="8"/>
  <c r="O58" i="8"/>
  <c r="O54" i="8"/>
  <c r="O50" i="8"/>
  <c r="O46" i="8"/>
  <c r="O42" i="8"/>
  <c r="O38" i="8"/>
  <c r="O34" i="8"/>
  <c r="O10" i="8"/>
  <c r="G63" i="8"/>
  <c r="G26" i="8"/>
  <c r="G30" i="8"/>
  <c r="G80" i="8"/>
  <c r="G10" i="8"/>
  <c r="G48" i="8"/>
  <c r="G18" i="8"/>
  <c r="G29" i="8"/>
  <c r="G86" i="8"/>
  <c r="G17" i="8"/>
  <c r="G79" i="8"/>
  <c r="G55" i="8"/>
  <c r="G96" i="8"/>
  <c r="G31" i="8"/>
  <c r="G7" i="8"/>
  <c r="G83" i="8"/>
  <c r="G42" i="8"/>
  <c r="G6" i="8"/>
  <c r="G21" i="8"/>
  <c r="G24" i="8"/>
  <c r="G40" i="8"/>
  <c r="G22" i="8"/>
  <c r="G60" i="8"/>
  <c r="G39" i="8"/>
  <c r="G78" i="8"/>
  <c r="G33" i="8"/>
  <c r="G72" i="8"/>
  <c r="G49" i="8"/>
  <c r="G75" i="8"/>
  <c r="G32" i="8"/>
  <c r="G71" i="8"/>
  <c r="G57" i="8"/>
  <c r="G82" i="8"/>
  <c r="G46" i="8"/>
  <c r="G28" i="8"/>
  <c r="G12" i="8"/>
  <c r="G93" i="8"/>
  <c r="G41" i="8"/>
  <c r="G56" i="8"/>
  <c r="G99" i="8"/>
  <c r="G77" i="8"/>
  <c r="G65" i="8"/>
  <c r="G19" i="8"/>
  <c r="G34" i="8"/>
  <c r="G61" i="8"/>
  <c r="G97" i="8"/>
  <c r="G76" i="8"/>
  <c r="G44" i="8"/>
  <c r="G101" i="8"/>
  <c r="G92" i="8"/>
  <c r="G98" i="8"/>
  <c r="G9" i="8"/>
  <c r="G91" i="8"/>
  <c r="G54" i="8"/>
  <c r="G20" i="8"/>
  <c r="G25" i="8"/>
  <c r="G45" i="8"/>
  <c r="G89" i="8"/>
  <c r="G87" i="8"/>
  <c r="G13" i="8"/>
  <c r="G47" i="8"/>
  <c r="G8" i="8"/>
  <c r="G88" i="8"/>
  <c r="G38" i="8"/>
  <c r="G70" i="8"/>
  <c r="G16" i="8"/>
  <c r="G67" i="8"/>
  <c r="G74" i="8"/>
  <c r="G36" i="8"/>
  <c r="G85" i="8"/>
  <c r="G5" i="8"/>
  <c r="G50" i="8"/>
  <c r="G15" i="8"/>
  <c r="G43" i="8"/>
  <c r="G27" i="8"/>
  <c r="G84" i="8"/>
  <c r="G90" i="8"/>
  <c r="G58" i="8"/>
  <c r="G51" i="8"/>
  <c r="G94" i="8"/>
  <c r="G23" i="8"/>
  <c r="G68" i="8"/>
  <c r="G37" i="8"/>
  <c r="G11" i="8"/>
  <c r="G64" i="8"/>
  <c r="G81" i="8"/>
  <c r="G53" i="8"/>
  <c r="G14" i="8"/>
  <c r="G100" i="8"/>
  <c r="G95" i="8"/>
  <c r="G69" i="8"/>
  <c r="G52" i="8"/>
  <c r="G73" i="8"/>
  <c r="G66" i="8"/>
  <c r="G35" i="8"/>
  <c r="G59" i="8"/>
  <c r="G102" i="8"/>
  <c r="G62" i="8"/>
  <c r="E102" i="8"/>
  <c r="M102" i="8" s="1"/>
  <c r="E59" i="8"/>
  <c r="M59" i="8" s="1"/>
  <c r="E35" i="8"/>
  <c r="M35" i="8" s="1"/>
  <c r="E66" i="8"/>
  <c r="M66" i="8" s="1"/>
  <c r="E73" i="8"/>
  <c r="M73" i="8" s="1"/>
  <c r="E52" i="8"/>
  <c r="E69" i="8"/>
  <c r="M69" i="8" s="1"/>
  <c r="E95" i="8"/>
  <c r="M95" i="8" s="1"/>
  <c r="E100" i="8"/>
  <c r="M100" i="8" s="1"/>
  <c r="E14" i="8"/>
  <c r="M14" i="8" s="1"/>
  <c r="E53" i="8"/>
  <c r="M53" i="8" s="1"/>
  <c r="E81" i="8"/>
  <c r="M81" i="8" s="1"/>
  <c r="E64" i="8"/>
  <c r="M64" i="8" s="1"/>
  <c r="E11" i="8"/>
  <c r="M11" i="8" s="1"/>
  <c r="E37" i="8"/>
  <c r="M37" i="8" s="1"/>
  <c r="E68" i="8"/>
  <c r="E23" i="8"/>
  <c r="M23" i="8" s="1"/>
  <c r="E94" i="8"/>
  <c r="M94" i="8" s="1"/>
  <c r="E51" i="8"/>
  <c r="M51" i="8" s="1"/>
  <c r="E58" i="8"/>
  <c r="E90" i="8"/>
  <c r="M90" i="8" s="1"/>
  <c r="E84" i="8"/>
  <c r="E27" i="8"/>
  <c r="M27" i="8" s="1"/>
  <c r="E43" i="8"/>
  <c r="M43" i="8" s="1"/>
  <c r="E15" i="8"/>
  <c r="M15" i="8" s="1"/>
  <c r="E50" i="8"/>
  <c r="M50" i="8" s="1"/>
  <c r="E5" i="8"/>
  <c r="M5" i="8" s="1"/>
  <c r="E85" i="8"/>
  <c r="M85" i="8" s="1"/>
  <c r="E36" i="8"/>
  <c r="M36" i="8" s="1"/>
  <c r="E74" i="8"/>
  <c r="M74" i="8" s="1"/>
  <c r="E67" i="8"/>
  <c r="M67" i="8" s="1"/>
  <c r="E16" i="8"/>
  <c r="M16" i="8" s="1"/>
  <c r="E70" i="8"/>
  <c r="M70" i="8" s="1"/>
  <c r="E38" i="8"/>
  <c r="E88" i="8"/>
  <c r="M88" i="8" s="1"/>
  <c r="E8" i="8"/>
  <c r="E47" i="8"/>
  <c r="M47" i="8" s="1"/>
  <c r="E13" i="8"/>
  <c r="M13" i="8" s="1"/>
  <c r="E87" i="8"/>
  <c r="M87" i="8" s="1"/>
  <c r="E89" i="8"/>
  <c r="M89" i="8" s="1"/>
  <c r="E45" i="8"/>
  <c r="M45" i="8" s="1"/>
  <c r="E25" i="8"/>
  <c r="M25" i="8" s="1"/>
  <c r="E20" i="8"/>
  <c r="M20" i="8" s="1"/>
  <c r="E54" i="8"/>
  <c r="M54" i="8" s="1"/>
  <c r="E91" i="8"/>
  <c r="M91" i="8" s="1"/>
  <c r="E9" i="8"/>
  <c r="M9" i="8" s="1"/>
  <c r="E98" i="8"/>
  <c r="M98" i="8" s="1"/>
  <c r="E92" i="8"/>
  <c r="E101" i="8"/>
  <c r="M101" i="8" s="1"/>
  <c r="E44" i="8"/>
  <c r="M44" i="8" s="1"/>
  <c r="E76" i="8"/>
  <c r="M76" i="8" s="1"/>
  <c r="E97" i="8"/>
  <c r="M97" i="8" s="1"/>
  <c r="E61" i="8"/>
  <c r="M61" i="8" s="1"/>
  <c r="E34" i="8"/>
  <c r="M34" i="8" s="1"/>
  <c r="E19" i="8"/>
  <c r="M19" i="8" s="1"/>
  <c r="E65" i="8"/>
  <c r="M65" i="8" s="1"/>
  <c r="E77" i="8"/>
  <c r="M77" i="8" s="1"/>
  <c r="E99" i="8"/>
  <c r="M99" i="8" s="1"/>
  <c r="E56" i="8"/>
  <c r="M56" i="8" s="1"/>
  <c r="E41" i="8"/>
  <c r="M41" i="8" s="1"/>
  <c r="E93" i="8"/>
  <c r="M93" i="8" s="1"/>
  <c r="E12" i="8"/>
  <c r="E28" i="8"/>
  <c r="M28" i="8" s="1"/>
  <c r="E46" i="8"/>
  <c r="M46" i="8" s="1"/>
  <c r="E82" i="8"/>
  <c r="M82" i="8" s="1"/>
  <c r="E57" i="8"/>
  <c r="M57" i="8" s="1"/>
  <c r="E71" i="8"/>
  <c r="M71" i="8" s="1"/>
  <c r="E32" i="8"/>
  <c r="M32" i="8" s="1"/>
  <c r="E75" i="8"/>
  <c r="M75" i="8" s="1"/>
  <c r="E49" i="8"/>
  <c r="M49" i="8" s="1"/>
  <c r="E72" i="8"/>
  <c r="M72" i="8" s="1"/>
  <c r="E33" i="8"/>
  <c r="M33" i="8" s="1"/>
  <c r="E78" i="8"/>
  <c r="M78" i="8" s="1"/>
  <c r="E39" i="8"/>
  <c r="M39" i="8" s="1"/>
  <c r="E60" i="8"/>
  <c r="M60" i="8" s="1"/>
  <c r="E22" i="8"/>
  <c r="M22" i="8" s="1"/>
  <c r="E40" i="8"/>
  <c r="E24" i="8"/>
  <c r="E21" i="8"/>
  <c r="M21" i="8" s="1"/>
  <c r="E6" i="8"/>
  <c r="M6" i="8" s="1"/>
  <c r="E42" i="8"/>
  <c r="M42" i="8" s="1"/>
  <c r="E83" i="8"/>
  <c r="M83" i="8" s="1"/>
  <c r="E7" i="8"/>
  <c r="M7" i="8" s="1"/>
  <c r="E31" i="8"/>
  <c r="M31" i="8" s="1"/>
  <c r="E96" i="8"/>
  <c r="M96" i="8" s="1"/>
  <c r="E55" i="8"/>
  <c r="M55" i="8" s="1"/>
  <c r="E79" i="8"/>
  <c r="M79" i="8" s="1"/>
  <c r="E17" i="8"/>
  <c r="M17" i="8" s="1"/>
  <c r="E86" i="8"/>
  <c r="M86" i="8" s="1"/>
  <c r="E29" i="8"/>
  <c r="M29" i="8" s="1"/>
  <c r="E18" i="8"/>
  <c r="M18" i="8" s="1"/>
  <c r="E48" i="8"/>
  <c r="M48" i="8" s="1"/>
  <c r="E10" i="8"/>
  <c r="M10" i="8" s="1"/>
  <c r="E80" i="8"/>
  <c r="M80" i="8" s="1"/>
  <c r="E30" i="8"/>
  <c r="M30" i="8" s="1"/>
  <c r="E26" i="8"/>
  <c r="M26" i="8" s="1"/>
  <c r="E63" i="8"/>
  <c r="M63" i="8" s="1"/>
  <c r="E62" i="8"/>
  <c r="AB6" i="1"/>
  <c r="AB7" i="1"/>
  <c r="AB8" i="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5" i="1"/>
  <c r="AK64" i="6"/>
  <c r="AK11" i="6"/>
  <c r="AK98" i="6"/>
  <c r="AK57" i="6"/>
  <c r="AF73" i="6"/>
  <c r="AF105" i="6"/>
  <c r="AF90" i="6"/>
  <c r="AF64" i="6"/>
  <c r="AF18" i="6"/>
  <c r="AF27" i="6"/>
  <c r="AF56" i="6"/>
  <c r="AF11" i="6"/>
  <c r="AF66" i="6"/>
  <c r="AF54" i="6"/>
  <c r="AF12" i="6"/>
  <c r="AF98" i="6"/>
  <c r="AF13" i="6"/>
  <c r="AF33" i="6"/>
  <c r="AF69" i="6"/>
  <c r="AF57" i="6"/>
  <c r="AF70" i="6"/>
  <c r="AF84" i="6"/>
  <c r="AF43" i="6"/>
  <c r="AF28" i="6"/>
  <c r="AF74" i="6"/>
  <c r="AF10" i="6"/>
  <c r="AF99" i="6"/>
  <c r="AF34" i="6"/>
  <c r="AF26" i="6"/>
  <c r="AF14" i="6"/>
  <c r="AF15" i="6"/>
  <c r="AF16" i="6"/>
  <c r="AF35" i="6"/>
  <c r="AF40" i="6"/>
  <c r="AF52" i="6"/>
  <c r="AF65" i="6"/>
  <c r="AF37" i="6"/>
  <c r="AF93" i="6"/>
  <c r="AF29" i="6"/>
  <c r="AF17" i="6"/>
  <c r="AF78" i="6"/>
  <c r="AF30" i="6"/>
  <c r="AF106" i="6"/>
  <c r="AF20" i="6"/>
  <c r="AF42" i="6"/>
  <c r="AF79" i="6"/>
  <c r="AF75" i="6"/>
  <c r="AF31" i="6"/>
  <c r="AF19" i="6"/>
  <c r="AF91" i="6"/>
  <c r="AF23" i="6"/>
  <c r="AF104" i="6"/>
  <c r="AF44" i="6"/>
  <c r="AF58" i="6"/>
  <c r="AF9" i="6"/>
  <c r="AF36" i="6"/>
  <c r="AF76" i="6"/>
  <c r="AF101" i="6"/>
  <c r="AF63" i="6"/>
  <c r="AF49" i="6"/>
  <c r="AF80" i="6"/>
  <c r="AF50" i="6"/>
  <c r="AF21" i="6"/>
  <c r="AF103" i="6"/>
  <c r="AF55" i="6"/>
  <c r="AF94" i="6"/>
  <c r="AF51" i="6"/>
  <c r="AF83" i="6"/>
  <c r="AF62" i="6"/>
  <c r="AF59" i="6"/>
  <c r="AF85" i="6"/>
  <c r="AF60" i="6"/>
  <c r="AF41" i="6"/>
  <c r="AF86" i="6"/>
  <c r="AF102" i="6"/>
  <c r="AF92" i="6"/>
  <c r="AF45" i="6"/>
  <c r="AF22" i="6"/>
  <c r="AF38" i="6"/>
  <c r="AF32" i="6"/>
  <c r="AF88" i="6"/>
  <c r="AF87" i="6"/>
  <c r="AF89" i="6"/>
  <c r="AF95" i="6"/>
  <c r="AF46" i="6"/>
  <c r="AF39" i="6"/>
  <c r="AF67" i="6"/>
  <c r="AF48" i="6"/>
  <c r="AF47" i="6"/>
  <c r="AF81" i="6"/>
  <c r="AF61" i="6"/>
  <c r="AF82" i="6"/>
  <c r="AF24" i="6"/>
  <c r="AF96" i="6"/>
  <c r="AF68" i="6"/>
  <c r="AF25" i="6"/>
  <c r="AF71" i="6"/>
  <c r="AF72" i="6"/>
  <c r="AF77" i="6"/>
  <c r="AF100" i="6"/>
  <c r="AF97" i="6"/>
  <c r="AF53" i="6"/>
  <c r="AF107" i="6"/>
  <c r="W73" i="6"/>
  <c r="W105" i="6"/>
  <c r="W90" i="6"/>
  <c r="W64" i="6"/>
  <c r="W18" i="6"/>
  <c r="W27" i="6"/>
  <c r="W56" i="6"/>
  <c r="W11" i="6"/>
  <c r="W66" i="6"/>
  <c r="W54" i="6"/>
  <c r="W12" i="6"/>
  <c r="W98" i="6"/>
  <c r="W13" i="6"/>
  <c r="W33" i="6"/>
  <c r="W69" i="6"/>
  <c r="W57" i="6"/>
  <c r="W70" i="6"/>
  <c r="AK70" i="6" s="1"/>
  <c r="W84" i="6"/>
  <c r="W43" i="6"/>
  <c r="W28" i="6"/>
  <c r="W74" i="6"/>
  <c r="W10" i="6"/>
  <c r="W99" i="6"/>
  <c r="W34" i="6"/>
  <c r="W26" i="6"/>
  <c r="W14" i="6"/>
  <c r="W15" i="6"/>
  <c r="W16" i="6"/>
  <c r="W35" i="6"/>
  <c r="W40" i="6"/>
  <c r="W52" i="6"/>
  <c r="W65" i="6"/>
  <c r="W37" i="6"/>
  <c r="W93" i="6"/>
  <c r="W29" i="6"/>
  <c r="W17" i="6"/>
  <c r="W78" i="6"/>
  <c r="W30" i="6"/>
  <c r="W106" i="6"/>
  <c r="W20" i="6"/>
  <c r="W42" i="6"/>
  <c r="W79" i="6"/>
  <c r="W75" i="6"/>
  <c r="W31" i="6"/>
  <c r="W19" i="6"/>
  <c r="W91" i="6"/>
  <c r="W23" i="6"/>
  <c r="W104" i="6"/>
  <c r="W44" i="6"/>
  <c r="W58" i="6"/>
  <c r="W9" i="6"/>
  <c r="W36" i="6"/>
  <c r="W76" i="6"/>
  <c r="W101" i="6"/>
  <c r="AK101" i="6" s="1"/>
  <c r="W63" i="6"/>
  <c r="W49" i="6"/>
  <c r="W80" i="6"/>
  <c r="W50" i="6"/>
  <c r="W21" i="6"/>
  <c r="W103" i="6"/>
  <c r="W55" i="6"/>
  <c r="W94" i="6"/>
  <c r="W51" i="6"/>
  <c r="W83" i="6"/>
  <c r="W62" i="6"/>
  <c r="W59" i="6"/>
  <c r="W85" i="6"/>
  <c r="W60" i="6"/>
  <c r="W41" i="6"/>
  <c r="W86" i="6"/>
  <c r="W102" i="6"/>
  <c r="W92" i="6"/>
  <c r="W45" i="6"/>
  <c r="W22" i="6"/>
  <c r="W38" i="6"/>
  <c r="W32" i="6"/>
  <c r="W88" i="6"/>
  <c r="AK88" i="6" s="1"/>
  <c r="W87" i="6"/>
  <c r="W89" i="6"/>
  <c r="W95" i="6"/>
  <c r="W46" i="6"/>
  <c r="W39" i="6"/>
  <c r="W67" i="6"/>
  <c r="W48" i="6"/>
  <c r="W47" i="6"/>
  <c r="W81" i="6"/>
  <c r="W61" i="6"/>
  <c r="W82" i="6"/>
  <c r="W24" i="6"/>
  <c r="W96" i="6"/>
  <c r="W68" i="6"/>
  <c r="W25" i="6"/>
  <c r="W71" i="6"/>
  <c r="W72" i="6"/>
  <c r="W77" i="6"/>
  <c r="W100" i="6"/>
  <c r="W97" i="6"/>
  <c r="W53" i="6"/>
  <c r="W107" i="6"/>
  <c r="N73" i="6"/>
  <c r="AK73" i="6" s="1"/>
  <c r="N90" i="6"/>
  <c r="AK90" i="6" s="1"/>
  <c r="N27" i="6"/>
  <c r="AK27" i="6" s="1"/>
  <c r="N11" i="6"/>
  <c r="N54" i="6"/>
  <c r="AK54" i="6" s="1"/>
  <c r="N98" i="6"/>
  <c r="N33" i="6"/>
  <c r="AK33" i="6" s="1"/>
  <c r="N57" i="6"/>
  <c r="N43" i="6"/>
  <c r="AK43" i="6" s="1"/>
  <c r="N74" i="6"/>
  <c r="AK74" i="6" s="1"/>
  <c r="N99" i="6"/>
  <c r="AK99" i="6" s="1"/>
  <c r="N26" i="6"/>
  <c r="AK26" i="6" s="1"/>
  <c r="N15" i="6"/>
  <c r="AK15" i="6" s="1"/>
  <c r="N35" i="6"/>
  <c r="AK35" i="6" s="1"/>
  <c r="N52" i="6"/>
  <c r="AK52" i="6" s="1"/>
  <c r="N37" i="6"/>
  <c r="AK37" i="6" s="1"/>
  <c r="N29" i="6"/>
  <c r="AK29" i="6" s="1"/>
  <c r="N78" i="6"/>
  <c r="AK78" i="6" s="1"/>
  <c r="N106" i="6"/>
  <c r="AK106" i="6" s="1"/>
  <c r="N42" i="6"/>
  <c r="AK42" i="6" s="1"/>
  <c r="N75" i="6"/>
  <c r="AK75" i="6" s="1"/>
  <c r="N19" i="6"/>
  <c r="AK19" i="6" s="1"/>
  <c r="N23" i="6"/>
  <c r="AK23" i="6" s="1"/>
  <c r="N44" i="6"/>
  <c r="AK44" i="6" s="1"/>
  <c r="N9" i="6"/>
  <c r="AK9" i="6" s="1"/>
  <c r="N76" i="6"/>
  <c r="AK76" i="6" s="1"/>
  <c r="N49" i="6"/>
  <c r="AK49" i="6" s="1"/>
  <c r="N50" i="6"/>
  <c r="AK50" i="6" s="1"/>
  <c r="N103" i="6"/>
  <c r="AK103" i="6" s="1"/>
  <c r="N94" i="6"/>
  <c r="AK94" i="6" s="1"/>
  <c r="N83" i="6"/>
  <c r="AK83" i="6" s="1"/>
  <c r="N59" i="6"/>
  <c r="AK59" i="6" s="1"/>
  <c r="N60" i="6"/>
  <c r="AK60" i="6" s="1"/>
  <c r="N86" i="6"/>
  <c r="AK86" i="6" s="1"/>
  <c r="N92" i="6"/>
  <c r="AK92" i="6" s="1"/>
  <c r="N22" i="6"/>
  <c r="AK22" i="6" s="1"/>
  <c r="N32" i="6"/>
  <c r="AK32" i="6" s="1"/>
  <c r="N89" i="6"/>
  <c r="AK89" i="6" s="1"/>
  <c r="N46" i="6"/>
  <c r="AK46" i="6" s="1"/>
  <c r="N67" i="6"/>
  <c r="AK67" i="6" s="1"/>
  <c r="N47" i="6"/>
  <c r="AK47" i="6" s="1"/>
  <c r="N61" i="6"/>
  <c r="AK61" i="6" s="1"/>
  <c r="N24" i="6"/>
  <c r="AK24" i="6" s="1"/>
  <c r="N68" i="6"/>
  <c r="AK68" i="6" s="1"/>
  <c r="N71" i="6"/>
  <c r="AK71" i="6" s="1"/>
  <c r="N77" i="6"/>
  <c r="AK77" i="6" s="1"/>
  <c r="N97" i="6"/>
  <c r="AK97" i="6" s="1"/>
  <c r="N107" i="6"/>
  <c r="AK107" i="6" s="1"/>
  <c r="M73" i="6"/>
  <c r="M105" i="6"/>
  <c r="N105" i="6" s="1"/>
  <c r="AK105" i="6" s="1"/>
  <c r="M90" i="6"/>
  <c r="M18" i="6"/>
  <c r="N18" i="6" s="1"/>
  <c r="AK18" i="6" s="1"/>
  <c r="M27" i="6"/>
  <c r="M56" i="6"/>
  <c r="N56" i="6" s="1"/>
  <c r="AK56" i="6" s="1"/>
  <c r="M11" i="6"/>
  <c r="M66" i="6"/>
  <c r="N66" i="6" s="1"/>
  <c r="AK66" i="6" s="1"/>
  <c r="M54" i="6"/>
  <c r="M12" i="6"/>
  <c r="N12" i="6" s="1"/>
  <c r="AK12" i="6" s="1"/>
  <c r="M98" i="6"/>
  <c r="M13" i="6"/>
  <c r="N13" i="6" s="1"/>
  <c r="AK13" i="6" s="1"/>
  <c r="M33" i="6"/>
  <c r="M69" i="6"/>
  <c r="N69" i="6" s="1"/>
  <c r="AK69" i="6" s="1"/>
  <c r="M57" i="6"/>
  <c r="M84" i="6"/>
  <c r="N84" i="6" s="1"/>
  <c r="AK84" i="6" s="1"/>
  <c r="M43" i="6"/>
  <c r="M28" i="6"/>
  <c r="N28" i="6" s="1"/>
  <c r="AK28" i="6" s="1"/>
  <c r="M74" i="6"/>
  <c r="M10" i="6"/>
  <c r="N10" i="6" s="1"/>
  <c r="AK10" i="6" s="1"/>
  <c r="M99" i="6"/>
  <c r="M34" i="6"/>
  <c r="N34" i="6" s="1"/>
  <c r="AK34" i="6" s="1"/>
  <c r="M26" i="6"/>
  <c r="M14" i="6"/>
  <c r="N14" i="6" s="1"/>
  <c r="AK14" i="6" s="1"/>
  <c r="M15" i="6"/>
  <c r="M16" i="6"/>
  <c r="N16" i="6" s="1"/>
  <c r="AK16" i="6" s="1"/>
  <c r="M35" i="6"/>
  <c r="M40" i="6"/>
  <c r="N40" i="6" s="1"/>
  <c r="AK40" i="6" s="1"/>
  <c r="M52" i="6"/>
  <c r="M65" i="6"/>
  <c r="N65" i="6" s="1"/>
  <c r="AK65" i="6" s="1"/>
  <c r="M37" i="6"/>
  <c r="M93" i="6"/>
  <c r="N93" i="6" s="1"/>
  <c r="AK93" i="6" s="1"/>
  <c r="M29" i="6"/>
  <c r="M17" i="6"/>
  <c r="N17" i="6" s="1"/>
  <c r="AK17" i="6" s="1"/>
  <c r="M78" i="6"/>
  <c r="M30" i="6"/>
  <c r="N30" i="6" s="1"/>
  <c r="AK30" i="6" s="1"/>
  <c r="M106" i="6"/>
  <c r="M20" i="6"/>
  <c r="N20" i="6" s="1"/>
  <c r="AK20" i="6" s="1"/>
  <c r="M42" i="6"/>
  <c r="M79" i="6"/>
  <c r="N79" i="6" s="1"/>
  <c r="AK79" i="6" s="1"/>
  <c r="M75" i="6"/>
  <c r="M31" i="6"/>
  <c r="N31" i="6" s="1"/>
  <c r="AK31" i="6" s="1"/>
  <c r="M19" i="6"/>
  <c r="M91" i="6"/>
  <c r="N91" i="6" s="1"/>
  <c r="AK91" i="6" s="1"/>
  <c r="M23" i="6"/>
  <c r="M104" i="6"/>
  <c r="N104" i="6" s="1"/>
  <c r="AK104" i="6" s="1"/>
  <c r="M44" i="6"/>
  <c r="M58" i="6"/>
  <c r="N58" i="6" s="1"/>
  <c r="AK58" i="6" s="1"/>
  <c r="M9" i="6"/>
  <c r="M36" i="6"/>
  <c r="N36" i="6" s="1"/>
  <c r="AK36" i="6" s="1"/>
  <c r="M76" i="6"/>
  <c r="M63" i="6"/>
  <c r="N63" i="6" s="1"/>
  <c r="AK63" i="6" s="1"/>
  <c r="M49" i="6"/>
  <c r="M80" i="6"/>
  <c r="N80" i="6" s="1"/>
  <c r="AK80" i="6" s="1"/>
  <c r="M50" i="6"/>
  <c r="M21" i="6"/>
  <c r="N21" i="6" s="1"/>
  <c r="AK21" i="6" s="1"/>
  <c r="M103" i="6"/>
  <c r="M55" i="6"/>
  <c r="N55" i="6" s="1"/>
  <c r="AK55" i="6" s="1"/>
  <c r="M94" i="6"/>
  <c r="M51" i="6"/>
  <c r="N51" i="6" s="1"/>
  <c r="AK51" i="6" s="1"/>
  <c r="M83" i="6"/>
  <c r="M62" i="6"/>
  <c r="N62" i="6" s="1"/>
  <c r="AK62" i="6" s="1"/>
  <c r="M59" i="6"/>
  <c r="M85" i="6"/>
  <c r="N85" i="6" s="1"/>
  <c r="AK85" i="6" s="1"/>
  <c r="M60" i="6"/>
  <c r="M41" i="6"/>
  <c r="N41" i="6" s="1"/>
  <c r="AK41" i="6" s="1"/>
  <c r="M86" i="6"/>
  <c r="M102" i="6"/>
  <c r="N102" i="6" s="1"/>
  <c r="AK102" i="6" s="1"/>
  <c r="M92" i="6"/>
  <c r="M45" i="6"/>
  <c r="N45" i="6" s="1"/>
  <c r="AK45" i="6" s="1"/>
  <c r="M22" i="6"/>
  <c r="M38" i="6"/>
  <c r="N38" i="6" s="1"/>
  <c r="AK38" i="6" s="1"/>
  <c r="M32" i="6"/>
  <c r="M87" i="6"/>
  <c r="N87" i="6" s="1"/>
  <c r="AK87" i="6" s="1"/>
  <c r="M89" i="6"/>
  <c r="M95" i="6"/>
  <c r="N95" i="6" s="1"/>
  <c r="AK95" i="6" s="1"/>
  <c r="M46" i="6"/>
  <c r="M39" i="6"/>
  <c r="N39" i="6" s="1"/>
  <c r="AK39" i="6" s="1"/>
  <c r="M67" i="6"/>
  <c r="M48" i="6"/>
  <c r="N48" i="6" s="1"/>
  <c r="AK48" i="6" s="1"/>
  <c r="M47" i="6"/>
  <c r="M81" i="6"/>
  <c r="N81" i="6" s="1"/>
  <c r="AK81" i="6" s="1"/>
  <c r="M61" i="6"/>
  <c r="M82" i="6"/>
  <c r="N82" i="6" s="1"/>
  <c r="AK82" i="6" s="1"/>
  <c r="M24" i="6"/>
  <c r="M96" i="6"/>
  <c r="N96" i="6" s="1"/>
  <c r="AK96" i="6" s="1"/>
  <c r="M68" i="6"/>
  <c r="M25" i="6"/>
  <c r="N25" i="6" s="1"/>
  <c r="AK25" i="6" s="1"/>
  <c r="M71" i="6"/>
  <c r="M72" i="6"/>
  <c r="N72" i="6" s="1"/>
  <c r="AK72" i="6" s="1"/>
  <c r="M77" i="6"/>
  <c r="M100" i="6"/>
  <c r="N100" i="6" s="1"/>
  <c r="AK100" i="6" s="1"/>
  <c r="M97" i="6"/>
  <c r="M53" i="6"/>
  <c r="N53" i="6" s="1"/>
  <c r="AK53" i="6" s="1"/>
  <c r="M107" i="6"/>
  <c r="M6" i="6"/>
  <c r="AG24" i="3"/>
  <c r="AG51" i="3"/>
  <c r="AG81" i="3"/>
  <c r="AG7" i="3"/>
  <c r="AG11" i="3"/>
  <c r="AG37" i="3"/>
  <c r="AG27" i="3"/>
  <c r="AG76" i="3"/>
  <c r="AG88" i="3"/>
  <c r="AG55" i="3"/>
  <c r="AG84" i="3"/>
  <c r="AG36" i="3"/>
  <c r="AG93" i="3"/>
  <c r="AG69" i="3"/>
  <c r="J70" i="3"/>
  <c r="AG70" i="3" s="1"/>
  <c r="J102" i="3"/>
  <c r="J87" i="3"/>
  <c r="AG87" i="3" s="1"/>
  <c r="J61" i="3"/>
  <c r="AG61" i="3" s="1"/>
  <c r="J15" i="3"/>
  <c r="AG15" i="3" s="1"/>
  <c r="J24" i="3"/>
  <c r="J53" i="3"/>
  <c r="AG53" i="3" s="1"/>
  <c r="J8" i="3"/>
  <c r="J63" i="3"/>
  <c r="AG63" i="3" s="1"/>
  <c r="J51" i="3"/>
  <c r="J9" i="3"/>
  <c r="AG9" i="3" s="1"/>
  <c r="J95" i="3"/>
  <c r="J10" i="3"/>
  <c r="AG10" i="3" s="1"/>
  <c r="J30" i="3"/>
  <c r="J66" i="3"/>
  <c r="AG66" i="3" s="1"/>
  <c r="J54" i="3"/>
  <c r="J67" i="3"/>
  <c r="AG67" i="3" s="1"/>
  <c r="J81" i="3"/>
  <c r="J40" i="3"/>
  <c r="AG40" i="3" s="1"/>
  <c r="J25" i="3"/>
  <c r="J71" i="3"/>
  <c r="AG71" i="3" s="1"/>
  <c r="J7" i="3"/>
  <c r="J96" i="3"/>
  <c r="AG96" i="3" s="1"/>
  <c r="J31" i="3"/>
  <c r="J23" i="3"/>
  <c r="AG23" i="3" s="1"/>
  <c r="J11" i="3"/>
  <c r="J12" i="3"/>
  <c r="AG12" i="3" s="1"/>
  <c r="J13" i="3"/>
  <c r="J32" i="3"/>
  <c r="AG32" i="3" s="1"/>
  <c r="J37" i="3"/>
  <c r="J49" i="3"/>
  <c r="AG49" i="3" s="1"/>
  <c r="J62" i="3"/>
  <c r="J34" i="3"/>
  <c r="AG34" i="3" s="1"/>
  <c r="J90" i="3"/>
  <c r="J26" i="3"/>
  <c r="AG26" i="3" s="1"/>
  <c r="J14" i="3"/>
  <c r="J75" i="3"/>
  <c r="AG75" i="3" s="1"/>
  <c r="J27" i="3"/>
  <c r="J103" i="3"/>
  <c r="AG103" i="3" s="1"/>
  <c r="J17" i="3"/>
  <c r="J39" i="3"/>
  <c r="AG39" i="3" s="1"/>
  <c r="J76" i="3"/>
  <c r="J72" i="3"/>
  <c r="AG72" i="3" s="1"/>
  <c r="J28" i="3"/>
  <c r="J16" i="3"/>
  <c r="AG16" i="3" s="1"/>
  <c r="J88" i="3"/>
  <c r="J20" i="3"/>
  <c r="AG20" i="3" s="1"/>
  <c r="J101" i="3"/>
  <c r="J41" i="3"/>
  <c r="AG41" i="3" s="1"/>
  <c r="J55" i="3"/>
  <c r="J6" i="3"/>
  <c r="AG6" i="3" s="1"/>
  <c r="J33" i="3"/>
  <c r="J73" i="3"/>
  <c r="AG73" i="3" s="1"/>
  <c r="J98" i="3"/>
  <c r="J60" i="3"/>
  <c r="AG60" i="3" s="1"/>
  <c r="J46" i="3"/>
  <c r="J77" i="3"/>
  <c r="AG77" i="3" s="1"/>
  <c r="J47" i="3"/>
  <c r="J18" i="3"/>
  <c r="AG18" i="3" s="1"/>
  <c r="J100" i="3"/>
  <c r="J52" i="3"/>
  <c r="AG52" i="3" s="1"/>
  <c r="J91" i="3"/>
  <c r="J48" i="3"/>
  <c r="AG48" i="3" s="1"/>
  <c r="J80" i="3"/>
  <c r="J59" i="3"/>
  <c r="AG59" i="3" s="1"/>
  <c r="J56" i="3"/>
  <c r="J82" i="3"/>
  <c r="AG82" i="3" s="1"/>
  <c r="J57" i="3"/>
  <c r="J38" i="3"/>
  <c r="AG38" i="3" s="1"/>
  <c r="J83" i="3"/>
  <c r="J99" i="3"/>
  <c r="AG99" i="3" s="1"/>
  <c r="J89" i="3"/>
  <c r="J42" i="3"/>
  <c r="AG42" i="3" s="1"/>
  <c r="J19" i="3"/>
  <c r="J35" i="3"/>
  <c r="AG35" i="3" s="1"/>
  <c r="J29" i="3"/>
  <c r="J85" i="3"/>
  <c r="AG85" i="3" s="1"/>
  <c r="J84" i="3"/>
  <c r="J86" i="3"/>
  <c r="AG86" i="3" s="1"/>
  <c r="J92" i="3"/>
  <c r="J43" i="3"/>
  <c r="AG43" i="3" s="1"/>
  <c r="J36" i="3"/>
  <c r="J64" i="3"/>
  <c r="AG64" i="3" s="1"/>
  <c r="J45" i="3"/>
  <c r="J44" i="3"/>
  <c r="AG44" i="3" s="1"/>
  <c r="J78" i="3"/>
  <c r="J58" i="3"/>
  <c r="AG58" i="3" s="1"/>
  <c r="J79" i="3"/>
  <c r="J21" i="3"/>
  <c r="AG21" i="3" s="1"/>
  <c r="J93" i="3"/>
  <c r="J65" i="3"/>
  <c r="AG65" i="3" s="1"/>
  <c r="J22" i="3"/>
  <c r="J68" i="3"/>
  <c r="AG68" i="3" s="1"/>
  <c r="J69" i="3"/>
  <c r="J74" i="3"/>
  <c r="AG74" i="3" s="1"/>
  <c r="J97" i="3"/>
  <c r="J94" i="3"/>
  <c r="AG94" i="3" s="1"/>
  <c r="J50" i="3"/>
  <c r="J104" i="3"/>
  <c r="AG104" i="3" s="1"/>
  <c r="S70" i="3"/>
  <c r="S102" i="3"/>
  <c r="S87" i="3"/>
  <c r="S15" i="3"/>
  <c r="S24" i="3"/>
  <c r="S53" i="3"/>
  <c r="S8" i="3"/>
  <c r="AG8" i="3" s="1"/>
  <c r="S63" i="3"/>
  <c r="S51" i="3"/>
  <c r="S9" i="3"/>
  <c r="S95" i="3"/>
  <c r="AG95" i="3" s="1"/>
  <c r="S10" i="3"/>
  <c r="S30" i="3"/>
  <c r="S66" i="3"/>
  <c r="S54" i="3"/>
  <c r="AG54" i="3" s="1"/>
  <c r="S81" i="3"/>
  <c r="S40" i="3"/>
  <c r="S25" i="3"/>
  <c r="AG25" i="3" s="1"/>
  <c r="S71" i="3"/>
  <c r="S7" i="3"/>
  <c r="S96" i="3"/>
  <c r="S31" i="3"/>
  <c r="AG31" i="3" s="1"/>
  <c r="S23" i="3"/>
  <c r="S11" i="3"/>
  <c r="S12" i="3"/>
  <c r="S13" i="3"/>
  <c r="AG13" i="3" s="1"/>
  <c r="S32" i="3"/>
  <c r="S37" i="3"/>
  <c r="S49" i="3"/>
  <c r="S62" i="3"/>
  <c r="AG62" i="3" s="1"/>
  <c r="S34" i="3"/>
  <c r="S90" i="3"/>
  <c r="S26" i="3"/>
  <c r="S14" i="3"/>
  <c r="AG14" i="3" s="1"/>
  <c r="S75" i="3"/>
  <c r="S27" i="3"/>
  <c r="S103" i="3"/>
  <c r="S17" i="3"/>
  <c r="AG17" i="3" s="1"/>
  <c r="S39" i="3"/>
  <c r="S76" i="3"/>
  <c r="S72" i="3"/>
  <c r="S28" i="3"/>
  <c r="AG28" i="3" s="1"/>
  <c r="S16" i="3"/>
  <c r="S88" i="3"/>
  <c r="S20" i="3"/>
  <c r="S101" i="3"/>
  <c r="AG101" i="3" s="1"/>
  <c r="S41" i="3"/>
  <c r="S55" i="3"/>
  <c r="S6" i="3"/>
  <c r="S33" i="3"/>
  <c r="AG33" i="3" s="1"/>
  <c r="S73" i="3"/>
  <c r="S60" i="3"/>
  <c r="S46" i="3"/>
  <c r="AG46" i="3" s="1"/>
  <c r="S77" i="3"/>
  <c r="S47" i="3"/>
  <c r="AG47" i="3" s="1"/>
  <c r="S18" i="3"/>
  <c r="S100" i="3"/>
  <c r="AG100" i="3" s="1"/>
  <c r="S52" i="3"/>
  <c r="S91" i="3"/>
  <c r="AG91" i="3" s="1"/>
  <c r="S48" i="3"/>
  <c r="S80" i="3"/>
  <c r="AG80" i="3" s="1"/>
  <c r="S59" i="3"/>
  <c r="S56" i="3"/>
  <c r="AG56" i="3" s="1"/>
  <c r="S82" i="3"/>
  <c r="S57" i="3"/>
  <c r="AG57" i="3" s="1"/>
  <c r="S38" i="3"/>
  <c r="S83" i="3"/>
  <c r="AG83" i="3" s="1"/>
  <c r="S99" i="3"/>
  <c r="S89" i="3"/>
  <c r="AG89" i="3" s="1"/>
  <c r="S42" i="3"/>
  <c r="S19" i="3"/>
  <c r="AG19" i="3" s="1"/>
  <c r="S35" i="3"/>
  <c r="S29" i="3"/>
  <c r="AG29" i="3" s="1"/>
  <c r="S84" i="3"/>
  <c r="S86" i="3"/>
  <c r="S92" i="3"/>
  <c r="AG92" i="3" s="1"/>
  <c r="S43" i="3"/>
  <c r="S36" i="3"/>
  <c r="S64" i="3"/>
  <c r="S45" i="3"/>
  <c r="AG45" i="3" s="1"/>
  <c r="S44" i="3"/>
  <c r="S78" i="3"/>
  <c r="S58" i="3"/>
  <c r="S79" i="3"/>
  <c r="AG79" i="3" s="1"/>
  <c r="S21" i="3"/>
  <c r="S93" i="3"/>
  <c r="S65" i="3"/>
  <c r="S22" i="3"/>
  <c r="AG22" i="3" s="1"/>
  <c r="S68" i="3"/>
  <c r="S69" i="3"/>
  <c r="S74" i="3"/>
  <c r="S97" i="3"/>
  <c r="AG97" i="3" s="1"/>
  <c r="S94" i="3"/>
  <c r="S50" i="3"/>
  <c r="S104" i="3"/>
  <c r="AB7" i="3"/>
  <c r="AB8" i="3"/>
  <c r="AB9" i="3"/>
  <c r="AB10" i="3"/>
  <c r="AB11" i="3"/>
  <c r="AB12" i="3"/>
  <c r="AB13" i="3"/>
  <c r="AB14" i="3"/>
  <c r="AB15" i="3"/>
  <c r="AB16" i="3"/>
  <c r="AB17" i="3"/>
  <c r="AB18" i="3"/>
  <c r="AB19" i="3"/>
  <c r="AB20" i="3"/>
  <c r="AB21" i="3"/>
  <c r="AB22" i="3"/>
  <c r="AB23" i="3"/>
  <c r="AB24" i="3"/>
  <c r="AB25" i="3"/>
  <c r="AB26" i="3"/>
  <c r="AB27" i="3"/>
  <c r="AB28" i="3"/>
  <c r="AB29" i="3"/>
  <c r="AB30" i="3"/>
  <c r="AG30" i="3" s="1"/>
  <c r="AB31" i="3"/>
  <c r="AB32" i="3"/>
  <c r="AB33" i="3"/>
  <c r="AB34" i="3"/>
  <c r="AB35" i="3"/>
  <c r="AB36" i="3"/>
  <c r="AB37" i="3"/>
  <c r="AB38" i="3"/>
  <c r="AB39" i="3"/>
  <c r="AB40" i="3"/>
  <c r="AB41" i="3"/>
  <c r="AB42" i="3"/>
  <c r="AB43" i="3"/>
  <c r="AB44" i="3"/>
  <c r="AB45" i="3"/>
  <c r="AB46" i="3"/>
  <c r="AB47" i="3"/>
  <c r="AB48" i="3"/>
  <c r="AB49" i="3"/>
  <c r="AB50" i="3"/>
  <c r="AG50" i="3" s="1"/>
  <c r="AB51" i="3"/>
  <c r="AB52" i="3"/>
  <c r="AB53" i="3"/>
  <c r="AB54" i="3"/>
  <c r="AB55" i="3"/>
  <c r="AB56" i="3"/>
  <c r="AB57" i="3"/>
  <c r="AB58" i="3"/>
  <c r="AB59" i="3"/>
  <c r="AB60" i="3"/>
  <c r="AB61" i="3"/>
  <c r="AB62" i="3"/>
  <c r="AB63" i="3"/>
  <c r="AB64" i="3"/>
  <c r="AB65" i="3"/>
  <c r="AB66" i="3"/>
  <c r="AB67" i="3"/>
  <c r="AB68" i="3"/>
  <c r="AB69" i="3"/>
  <c r="AB70" i="3"/>
  <c r="AB71" i="3"/>
  <c r="AB72" i="3"/>
  <c r="AB73" i="3"/>
  <c r="AB74" i="3"/>
  <c r="AB75" i="3"/>
  <c r="AB76" i="3"/>
  <c r="AB77" i="3"/>
  <c r="AB78" i="3"/>
  <c r="AG78" i="3" s="1"/>
  <c r="AB79" i="3"/>
  <c r="AB80" i="3"/>
  <c r="AB81" i="3"/>
  <c r="AB82" i="3"/>
  <c r="AB83" i="3"/>
  <c r="AB84" i="3"/>
  <c r="AB85" i="3"/>
  <c r="AB86" i="3"/>
  <c r="AB87" i="3"/>
  <c r="AB88" i="3"/>
  <c r="AB89" i="3"/>
  <c r="AB90" i="3"/>
  <c r="AG90" i="3" s="1"/>
  <c r="AB91" i="3"/>
  <c r="AB92" i="3"/>
  <c r="AB93" i="3"/>
  <c r="AB94" i="3"/>
  <c r="AB95" i="3"/>
  <c r="AB96" i="3"/>
  <c r="AB97" i="3"/>
  <c r="AB98" i="3"/>
  <c r="AG98" i="3" s="1"/>
  <c r="AB99" i="3"/>
  <c r="AB100" i="3"/>
  <c r="AB101" i="3"/>
  <c r="AB102" i="3"/>
  <c r="AG102" i="3" s="1"/>
  <c r="AB103" i="3"/>
  <c r="AB104" i="3"/>
  <c r="AB6" i="3"/>
  <c r="AG10" i="5"/>
  <c r="AG14" i="5"/>
  <c r="AG18" i="5"/>
  <c r="AG22" i="5"/>
  <c r="AG26" i="5"/>
  <c r="AG30" i="5"/>
  <c r="AG34" i="5"/>
  <c r="AG38" i="5"/>
  <c r="AG42" i="5"/>
  <c r="AG46" i="5"/>
  <c r="AG50" i="5"/>
  <c r="AG54" i="5"/>
  <c r="AG58" i="5"/>
  <c r="AG62" i="5"/>
  <c r="AG66" i="5"/>
  <c r="AG70" i="5"/>
  <c r="AG74" i="5"/>
  <c r="AG78" i="5"/>
  <c r="AG82" i="5"/>
  <c r="AG86" i="5"/>
  <c r="AG90" i="5"/>
  <c r="AG94" i="5"/>
  <c r="AG98" i="5"/>
  <c r="AG102" i="5"/>
  <c r="AB7" i="5"/>
  <c r="AB8" i="5"/>
  <c r="AB9" i="5"/>
  <c r="AB10" i="5"/>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6" i="5"/>
  <c r="S7" i="5"/>
  <c r="S8" i="5"/>
  <c r="S9" i="5"/>
  <c r="S10"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6" i="5"/>
  <c r="Q6" i="5"/>
  <c r="J7" i="5"/>
  <c r="AG7" i="5" s="1"/>
  <c r="J8" i="5"/>
  <c r="AG8" i="5" s="1"/>
  <c r="J9" i="5"/>
  <c r="AG9" i="5" s="1"/>
  <c r="J10" i="5"/>
  <c r="J11" i="5"/>
  <c r="AG11" i="5" s="1"/>
  <c r="J12" i="5"/>
  <c r="AG12" i="5" s="1"/>
  <c r="J13" i="5"/>
  <c r="AG13" i="5" s="1"/>
  <c r="J14" i="5"/>
  <c r="J15" i="5"/>
  <c r="AG15" i="5" s="1"/>
  <c r="J16" i="5"/>
  <c r="AG16" i="5" s="1"/>
  <c r="J17" i="5"/>
  <c r="AG17" i="5" s="1"/>
  <c r="J18" i="5"/>
  <c r="J19" i="5"/>
  <c r="AG19" i="5" s="1"/>
  <c r="J20" i="5"/>
  <c r="AG20" i="5" s="1"/>
  <c r="J21" i="5"/>
  <c r="AG21" i="5" s="1"/>
  <c r="J22" i="5"/>
  <c r="J23" i="5"/>
  <c r="AG23" i="5" s="1"/>
  <c r="J24" i="5"/>
  <c r="AG24" i="5" s="1"/>
  <c r="J25" i="5"/>
  <c r="AG25" i="5" s="1"/>
  <c r="J26" i="5"/>
  <c r="J27" i="5"/>
  <c r="AG27" i="5" s="1"/>
  <c r="J28" i="5"/>
  <c r="AG28" i="5" s="1"/>
  <c r="J29" i="5"/>
  <c r="AG29" i="5" s="1"/>
  <c r="J30" i="5"/>
  <c r="J31" i="5"/>
  <c r="AG31" i="5" s="1"/>
  <c r="J32" i="5"/>
  <c r="AG32" i="5" s="1"/>
  <c r="J33" i="5"/>
  <c r="AG33" i="5" s="1"/>
  <c r="J34" i="5"/>
  <c r="J35" i="5"/>
  <c r="AG35" i="5" s="1"/>
  <c r="J36" i="5"/>
  <c r="AG36" i="5" s="1"/>
  <c r="J37" i="5"/>
  <c r="AG37" i="5" s="1"/>
  <c r="J38" i="5"/>
  <c r="J39" i="5"/>
  <c r="AG39" i="5" s="1"/>
  <c r="J40" i="5"/>
  <c r="AG40" i="5" s="1"/>
  <c r="J41" i="5"/>
  <c r="AG41" i="5" s="1"/>
  <c r="J42" i="5"/>
  <c r="J43" i="5"/>
  <c r="AG43" i="5" s="1"/>
  <c r="J44" i="5"/>
  <c r="AG44" i="5" s="1"/>
  <c r="J45" i="5"/>
  <c r="AG45" i="5" s="1"/>
  <c r="J46" i="5"/>
  <c r="J47" i="5"/>
  <c r="AG47" i="5" s="1"/>
  <c r="J48" i="5"/>
  <c r="AG48" i="5" s="1"/>
  <c r="J49" i="5"/>
  <c r="AG49" i="5" s="1"/>
  <c r="J50" i="5"/>
  <c r="J51" i="5"/>
  <c r="AG51" i="5" s="1"/>
  <c r="J52" i="5"/>
  <c r="AG52" i="5" s="1"/>
  <c r="J53" i="5"/>
  <c r="AG53" i="5" s="1"/>
  <c r="J54" i="5"/>
  <c r="J55" i="5"/>
  <c r="AG55" i="5" s="1"/>
  <c r="J56" i="5"/>
  <c r="AG56" i="5" s="1"/>
  <c r="J57" i="5"/>
  <c r="AG57" i="5" s="1"/>
  <c r="J58" i="5"/>
  <c r="J59" i="5"/>
  <c r="AG59" i="5" s="1"/>
  <c r="J60" i="5"/>
  <c r="AG60" i="5" s="1"/>
  <c r="J61" i="5"/>
  <c r="AG61" i="5" s="1"/>
  <c r="J62" i="5"/>
  <c r="J63" i="5"/>
  <c r="AG63" i="5" s="1"/>
  <c r="J64" i="5"/>
  <c r="AG64" i="5" s="1"/>
  <c r="J65" i="5"/>
  <c r="AG65" i="5" s="1"/>
  <c r="J66" i="5"/>
  <c r="J67" i="5"/>
  <c r="AG67" i="5" s="1"/>
  <c r="J68" i="5"/>
  <c r="AG68" i="5" s="1"/>
  <c r="J69" i="5"/>
  <c r="AG69" i="5" s="1"/>
  <c r="J70" i="5"/>
  <c r="J71" i="5"/>
  <c r="AG71" i="5" s="1"/>
  <c r="J72" i="5"/>
  <c r="AG72" i="5" s="1"/>
  <c r="J73" i="5"/>
  <c r="AG73" i="5" s="1"/>
  <c r="J74" i="5"/>
  <c r="J75" i="5"/>
  <c r="AG75" i="5" s="1"/>
  <c r="J76" i="5"/>
  <c r="AG76" i="5" s="1"/>
  <c r="J77" i="5"/>
  <c r="AG77" i="5" s="1"/>
  <c r="J78" i="5"/>
  <c r="J79" i="5"/>
  <c r="AG79" i="5" s="1"/>
  <c r="J80" i="5"/>
  <c r="AG80" i="5" s="1"/>
  <c r="J81" i="5"/>
  <c r="AG81" i="5" s="1"/>
  <c r="J82" i="5"/>
  <c r="J83" i="5"/>
  <c r="AG83" i="5" s="1"/>
  <c r="J84" i="5"/>
  <c r="AG84" i="5" s="1"/>
  <c r="J85" i="5"/>
  <c r="AG85" i="5" s="1"/>
  <c r="J86" i="5"/>
  <c r="J87" i="5"/>
  <c r="AG87" i="5" s="1"/>
  <c r="J88" i="5"/>
  <c r="AG88" i="5" s="1"/>
  <c r="J89" i="5"/>
  <c r="AG89" i="5" s="1"/>
  <c r="J90" i="5"/>
  <c r="J91" i="5"/>
  <c r="AG91" i="5" s="1"/>
  <c r="J92" i="5"/>
  <c r="AG92" i="5" s="1"/>
  <c r="J93" i="5"/>
  <c r="AG93" i="5" s="1"/>
  <c r="J94" i="5"/>
  <c r="J95" i="5"/>
  <c r="AG95" i="5" s="1"/>
  <c r="J96" i="5"/>
  <c r="AG96" i="5" s="1"/>
  <c r="J97" i="5"/>
  <c r="AG97" i="5" s="1"/>
  <c r="J98" i="5"/>
  <c r="J99" i="5"/>
  <c r="AG99" i="5" s="1"/>
  <c r="J100" i="5"/>
  <c r="AG100" i="5" s="1"/>
  <c r="J101" i="5"/>
  <c r="AG101" i="5" s="1"/>
  <c r="J102" i="5"/>
  <c r="J103" i="5"/>
  <c r="AG103" i="5" s="1"/>
  <c r="J104" i="5"/>
  <c r="AG104" i="5" s="1"/>
  <c r="J6" i="5"/>
  <c r="AG6" i="5" s="1"/>
  <c r="AG87" i="4"/>
  <c r="AG66" i="4"/>
  <c r="AG40" i="4"/>
  <c r="AG96" i="4"/>
  <c r="AG12" i="4"/>
  <c r="AG26" i="4"/>
  <c r="AG103" i="4"/>
  <c r="AG72" i="4"/>
  <c r="AG20" i="4"/>
  <c r="AG60" i="4"/>
  <c r="AG18" i="4"/>
  <c r="AG48" i="4"/>
  <c r="AG82" i="4"/>
  <c r="AG99" i="4"/>
  <c r="AG35" i="4"/>
  <c r="AG86" i="4"/>
  <c r="AG64" i="4"/>
  <c r="AG58" i="4"/>
  <c r="AG74" i="4"/>
  <c r="AG104" i="4"/>
  <c r="J70" i="4"/>
  <c r="AG70" i="4" s="1"/>
  <c r="J102" i="4"/>
  <c r="AG102" i="4" s="1"/>
  <c r="J87" i="4"/>
  <c r="J61" i="4"/>
  <c r="AG61" i="4" s="1"/>
  <c r="J15" i="4"/>
  <c r="AG15" i="4" s="1"/>
  <c r="J24" i="4"/>
  <c r="AG24" i="4" s="1"/>
  <c r="J53" i="4"/>
  <c r="J8" i="4"/>
  <c r="AG8" i="4" s="1"/>
  <c r="J63" i="4"/>
  <c r="AG63" i="4" s="1"/>
  <c r="J51" i="4"/>
  <c r="AG51" i="4" s="1"/>
  <c r="J9" i="4"/>
  <c r="J95" i="4"/>
  <c r="AG95" i="4" s="1"/>
  <c r="J10" i="4"/>
  <c r="AG10" i="4" s="1"/>
  <c r="J30" i="4"/>
  <c r="AG30" i="4" s="1"/>
  <c r="J66" i="4"/>
  <c r="J54" i="4"/>
  <c r="AG54" i="4" s="1"/>
  <c r="J67" i="4"/>
  <c r="AG67" i="4" s="1"/>
  <c r="J81" i="4"/>
  <c r="AG81" i="4" s="1"/>
  <c r="J40" i="4"/>
  <c r="J25" i="4"/>
  <c r="AG25" i="4" s="1"/>
  <c r="J71" i="4"/>
  <c r="AG71" i="4" s="1"/>
  <c r="J7" i="4"/>
  <c r="AG7" i="4" s="1"/>
  <c r="J96" i="4"/>
  <c r="J31" i="4"/>
  <c r="AG31" i="4" s="1"/>
  <c r="J23" i="4"/>
  <c r="AG23" i="4" s="1"/>
  <c r="J11" i="4"/>
  <c r="AG11" i="4" s="1"/>
  <c r="J12" i="4"/>
  <c r="J13" i="4"/>
  <c r="AG13" i="4" s="1"/>
  <c r="J32" i="4"/>
  <c r="AG32" i="4" s="1"/>
  <c r="J37" i="4"/>
  <c r="AG37" i="4" s="1"/>
  <c r="J49" i="4"/>
  <c r="J62" i="4"/>
  <c r="AG62" i="4" s="1"/>
  <c r="J34" i="4"/>
  <c r="AG34" i="4" s="1"/>
  <c r="J90" i="4"/>
  <c r="AG90" i="4" s="1"/>
  <c r="J26" i="4"/>
  <c r="J14" i="4"/>
  <c r="AG14" i="4" s="1"/>
  <c r="J75" i="4"/>
  <c r="AG75" i="4" s="1"/>
  <c r="J27" i="4"/>
  <c r="AG27" i="4" s="1"/>
  <c r="J103" i="4"/>
  <c r="J17" i="4"/>
  <c r="AG17" i="4" s="1"/>
  <c r="J39" i="4"/>
  <c r="AG39" i="4" s="1"/>
  <c r="J76" i="4"/>
  <c r="AG76" i="4" s="1"/>
  <c r="J72" i="4"/>
  <c r="J28" i="4"/>
  <c r="AG28" i="4" s="1"/>
  <c r="J16" i="4"/>
  <c r="AG16" i="4" s="1"/>
  <c r="J88" i="4"/>
  <c r="AG88" i="4" s="1"/>
  <c r="J20" i="4"/>
  <c r="J101" i="4"/>
  <c r="AG101" i="4" s="1"/>
  <c r="J41" i="4"/>
  <c r="AG41" i="4" s="1"/>
  <c r="J55" i="4"/>
  <c r="AG55" i="4" s="1"/>
  <c r="J6" i="4"/>
  <c r="J33" i="4"/>
  <c r="AG33" i="4" s="1"/>
  <c r="J73" i="4"/>
  <c r="AG73" i="4" s="1"/>
  <c r="J98" i="4"/>
  <c r="AG98" i="4" s="1"/>
  <c r="J60" i="4"/>
  <c r="J46" i="4"/>
  <c r="AG46" i="4" s="1"/>
  <c r="J77" i="4"/>
  <c r="AG77" i="4" s="1"/>
  <c r="J47" i="4"/>
  <c r="AG47" i="4" s="1"/>
  <c r="J18" i="4"/>
  <c r="J100" i="4"/>
  <c r="AG100" i="4" s="1"/>
  <c r="J52" i="4"/>
  <c r="AG52" i="4" s="1"/>
  <c r="J91" i="4"/>
  <c r="AG91" i="4" s="1"/>
  <c r="J48" i="4"/>
  <c r="J80" i="4"/>
  <c r="AG80" i="4" s="1"/>
  <c r="J59" i="4"/>
  <c r="AG59" i="4" s="1"/>
  <c r="J56" i="4"/>
  <c r="AG56" i="4" s="1"/>
  <c r="J82" i="4"/>
  <c r="J57" i="4"/>
  <c r="AG57" i="4" s="1"/>
  <c r="J38" i="4"/>
  <c r="AG38" i="4" s="1"/>
  <c r="J83" i="4"/>
  <c r="AG83" i="4" s="1"/>
  <c r="J99" i="4"/>
  <c r="J89" i="4"/>
  <c r="AG89" i="4" s="1"/>
  <c r="J42" i="4"/>
  <c r="AG42" i="4" s="1"/>
  <c r="J19" i="4"/>
  <c r="AG19" i="4" s="1"/>
  <c r="J35" i="4"/>
  <c r="J29" i="4"/>
  <c r="AG29" i="4" s="1"/>
  <c r="J85" i="4"/>
  <c r="AG85" i="4" s="1"/>
  <c r="J84" i="4"/>
  <c r="AG84" i="4" s="1"/>
  <c r="J86" i="4"/>
  <c r="J92" i="4"/>
  <c r="AG92" i="4" s="1"/>
  <c r="J43" i="4"/>
  <c r="AG43" i="4" s="1"/>
  <c r="J36" i="4"/>
  <c r="AG36" i="4" s="1"/>
  <c r="J64" i="4"/>
  <c r="J45" i="4"/>
  <c r="AG45" i="4" s="1"/>
  <c r="J44" i="4"/>
  <c r="AG44" i="4" s="1"/>
  <c r="J78" i="4"/>
  <c r="AG78" i="4" s="1"/>
  <c r="J58" i="4"/>
  <c r="J79" i="4"/>
  <c r="AG79" i="4" s="1"/>
  <c r="J21" i="4"/>
  <c r="AG21" i="4" s="1"/>
  <c r="J93" i="4"/>
  <c r="AG93" i="4" s="1"/>
  <c r="J65" i="4"/>
  <c r="J22" i="4"/>
  <c r="AG22" i="4" s="1"/>
  <c r="J68" i="4"/>
  <c r="AG68" i="4" s="1"/>
  <c r="J69" i="4"/>
  <c r="AG69" i="4" s="1"/>
  <c r="J74" i="4"/>
  <c r="J97" i="4"/>
  <c r="AG97" i="4" s="1"/>
  <c r="J94" i="4"/>
  <c r="AG94" i="4" s="1"/>
  <c r="J50" i="4"/>
  <c r="AG50" i="4" s="1"/>
  <c r="J104" i="4"/>
  <c r="S70" i="4"/>
  <c r="S102" i="4"/>
  <c r="S87" i="4"/>
  <c r="S61" i="4"/>
  <c r="S15" i="4"/>
  <c r="S24" i="4"/>
  <c r="S53" i="4"/>
  <c r="S8" i="4"/>
  <c r="S63" i="4"/>
  <c r="S51" i="4"/>
  <c r="S9" i="4"/>
  <c r="S95" i="4"/>
  <c r="S10" i="4"/>
  <c r="S30" i="4"/>
  <c r="S66" i="4"/>
  <c r="S54" i="4"/>
  <c r="S67" i="4"/>
  <c r="S81" i="4"/>
  <c r="S40" i="4"/>
  <c r="S25" i="4"/>
  <c r="S71" i="4"/>
  <c r="S7" i="4"/>
  <c r="S96" i="4"/>
  <c r="S31" i="4"/>
  <c r="S23" i="4"/>
  <c r="S11" i="4"/>
  <c r="S12" i="4"/>
  <c r="S13" i="4"/>
  <c r="S32" i="4"/>
  <c r="S37" i="4"/>
  <c r="S49" i="4"/>
  <c r="S62" i="4"/>
  <c r="S34" i="4"/>
  <c r="S90" i="4"/>
  <c r="S26" i="4"/>
  <c r="S14" i="4"/>
  <c r="S75" i="4"/>
  <c r="S27" i="4"/>
  <c r="S103" i="4"/>
  <c r="S17" i="4"/>
  <c r="S39" i="4"/>
  <c r="S76" i="4"/>
  <c r="S72" i="4"/>
  <c r="S28" i="4"/>
  <c r="S16" i="4"/>
  <c r="S88" i="4"/>
  <c r="S20" i="4"/>
  <c r="S101" i="4"/>
  <c r="S41" i="4"/>
  <c r="S55" i="4"/>
  <c r="S6" i="4"/>
  <c r="S33" i="4"/>
  <c r="S73" i="4"/>
  <c r="S60" i="4"/>
  <c r="S46" i="4"/>
  <c r="S77" i="4"/>
  <c r="S47" i="4"/>
  <c r="S18" i="4"/>
  <c r="S100" i="4"/>
  <c r="S52" i="4"/>
  <c r="S91" i="4"/>
  <c r="S48" i="4"/>
  <c r="S80" i="4"/>
  <c r="S59" i="4"/>
  <c r="S56" i="4"/>
  <c r="S82" i="4"/>
  <c r="S57" i="4"/>
  <c r="S38" i="4"/>
  <c r="S83" i="4"/>
  <c r="S99" i="4"/>
  <c r="S89" i="4"/>
  <c r="S42" i="4"/>
  <c r="S19" i="4"/>
  <c r="S35" i="4"/>
  <c r="S29" i="4"/>
  <c r="S85" i="4"/>
  <c r="S84" i="4"/>
  <c r="S86" i="4"/>
  <c r="S92" i="4"/>
  <c r="S43" i="4"/>
  <c r="S36" i="4"/>
  <c r="S64" i="4"/>
  <c r="S45" i="4"/>
  <c r="S44" i="4"/>
  <c r="S78" i="4"/>
  <c r="S58" i="4"/>
  <c r="S79" i="4"/>
  <c r="S21" i="4"/>
  <c r="S93" i="4"/>
  <c r="S65" i="4"/>
  <c r="S22" i="4"/>
  <c r="S68" i="4"/>
  <c r="S69" i="4"/>
  <c r="S74" i="4"/>
  <c r="S97" i="4"/>
  <c r="S94" i="4"/>
  <c r="S50" i="4"/>
  <c r="S104" i="4"/>
  <c r="AB7" i="4"/>
  <c r="AB8" i="4"/>
  <c r="AB9" i="4"/>
  <c r="AG9" i="4" s="1"/>
  <c r="AB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46" i="4"/>
  <c r="AB47" i="4"/>
  <c r="AB48" i="4"/>
  <c r="AB49" i="4"/>
  <c r="AG49" i="4" s="1"/>
  <c r="AB50" i="4"/>
  <c r="AB51" i="4"/>
  <c r="AB52" i="4"/>
  <c r="AB53" i="4"/>
  <c r="AG53" i="4" s="1"/>
  <c r="AB54" i="4"/>
  <c r="AB55" i="4"/>
  <c r="AB56" i="4"/>
  <c r="AB57" i="4"/>
  <c r="AB58" i="4"/>
  <c r="AB59" i="4"/>
  <c r="AB60" i="4"/>
  <c r="AB61" i="4"/>
  <c r="AB62" i="4"/>
  <c r="AB63" i="4"/>
  <c r="AB64" i="4"/>
  <c r="AB65" i="4"/>
  <c r="AG65" i="4" s="1"/>
  <c r="AB66" i="4"/>
  <c r="AB67" i="4"/>
  <c r="AB68" i="4"/>
  <c r="AB69" i="4"/>
  <c r="AB70" i="4"/>
  <c r="AB71" i="4"/>
  <c r="AB72" i="4"/>
  <c r="AB73" i="4"/>
  <c r="AB74" i="4"/>
  <c r="AB75" i="4"/>
  <c r="AB76" i="4"/>
  <c r="AB77" i="4"/>
  <c r="AB78" i="4"/>
  <c r="AB79" i="4"/>
  <c r="AB80" i="4"/>
  <c r="AB81" i="4"/>
  <c r="AB82" i="4"/>
  <c r="AB83" i="4"/>
  <c r="AB84" i="4"/>
  <c r="AB85" i="4"/>
  <c r="AB86" i="4"/>
  <c r="AB87" i="4"/>
  <c r="AB88" i="4"/>
  <c r="AB89" i="4"/>
  <c r="AB90" i="4"/>
  <c r="AB91" i="4"/>
  <c r="AB92" i="4"/>
  <c r="AB93" i="4"/>
  <c r="AB94" i="4"/>
  <c r="AB95" i="4"/>
  <c r="AB96" i="4"/>
  <c r="AB97" i="4"/>
  <c r="AB98" i="4"/>
  <c r="AB99" i="4"/>
  <c r="AB100" i="4"/>
  <c r="AB101" i="4"/>
  <c r="AB102" i="4"/>
  <c r="AB103" i="4"/>
  <c r="AB104" i="4"/>
  <c r="AB6" i="4"/>
  <c r="AG6" i="4" s="1"/>
  <c r="D9" i="6" l="1"/>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5" i="6"/>
  <c r="D66" i="6"/>
  <c r="D67" i="6"/>
  <c r="D68" i="6"/>
  <c r="D69" i="6"/>
  <c r="D71" i="6"/>
  <c r="D72" i="6"/>
  <c r="D73" i="6"/>
  <c r="D74" i="6"/>
  <c r="D75" i="6"/>
  <c r="D76" i="6"/>
  <c r="D77" i="6"/>
  <c r="D78" i="6"/>
  <c r="D79" i="6"/>
  <c r="D80" i="6"/>
  <c r="D81" i="6"/>
  <c r="D82" i="6"/>
  <c r="D83" i="6"/>
  <c r="D84" i="6"/>
  <c r="D85" i="6"/>
  <c r="D86" i="6"/>
  <c r="D87" i="6"/>
  <c r="D89" i="6"/>
  <c r="D90" i="6"/>
  <c r="D91" i="6"/>
  <c r="D92" i="6"/>
  <c r="D93" i="6"/>
  <c r="D94" i="6"/>
  <c r="D95" i="6"/>
  <c r="D96" i="6"/>
  <c r="D97" i="6"/>
  <c r="D98" i="6"/>
  <c r="D99" i="6"/>
  <c r="D100" i="6"/>
  <c r="D102" i="6"/>
  <c r="D103" i="6"/>
  <c r="D104" i="6"/>
  <c r="D105" i="6"/>
  <c r="D106" i="6"/>
  <c r="D107" i="6"/>
  <c r="V6" i="4" l="1"/>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6" i="5"/>
  <c r="V7" i="5"/>
  <c r="V8" i="5"/>
  <c r="V9" i="5"/>
  <c r="V10" i="5"/>
  <c r="V11" i="5"/>
  <c r="V12" i="5"/>
  <c r="V13" i="5"/>
  <c r="V14" i="5"/>
  <c r="V15" i="5"/>
  <c r="V16" i="5"/>
  <c r="V17" i="5"/>
  <c r="V18" i="5"/>
  <c r="V19" i="5"/>
  <c r="V20" i="5"/>
  <c r="V21" i="5"/>
  <c r="V22" i="5"/>
  <c r="V23" i="5"/>
  <c r="V24" i="5"/>
  <c r="V25" i="5"/>
  <c r="V26" i="5"/>
  <c r="V27" i="5"/>
  <c r="V28" i="5"/>
  <c r="V29" i="5"/>
  <c r="V30" i="5"/>
  <c r="V31" i="5"/>
  <c r="V32" i="5"/>
  <c r="V33" i="5"/>
  <c r="V34" i="5"/>
  <c r="V35" i="5"/>
  <c r="V36" i="5"/>
  <c r="V37" i="5"/>
  <c r="V38" i="5"/>
  <c r="V39" i="5"/>
  <c r="V40" i="5"/>
  <c r="V41" i="5"/>
  <c r="V42" i="5"/>
  <c r="V43" i="5"/>
  <c r="V44" i="5"/>
  <c r="V45" i="5"/>
  <c r="V46" i="5"/>
  <c r="V47" i="5"/>
  <c r="V48" i="5"/>
  <c r="V49" i="5"/>
  <c r="V50" i="5"/>
  <c r="V51" i="5"/>
  <c r="V52" i="5"/>
  <c r="V53" i="5"/>
  <c r="V54" i="5"/>
  <c r="V55" i="5"/>
  <c r="V56" i="5"/>
  <c r="V57" i="5"/>
  <c r="V58" i="5"/>
  <c r="V59" i="5"/>
  <c r="V60" i="5"/>
  <c r="V61" i="5"/>
  <c r="V62" i="5"/>
  <c r="V63" i="5"/>
  <c r="V64" i="5"/>
  <c r="V65" i="5"/>
  <c r="V66" i="5"/>
  <c r="V68" i="5"/>
  <c r="V69" i="5"/>
  <c r="V70" i="5"/>
  <c r="V71" i="5"/>
  <c r="V72" i="5"/>
  <c r="V73" i="5"/>
  <c r="V74" i="5"/>
  <c r="V75" i="5"/>
  <c r="V76" i="5"/>
  <c r="V77" i="5"/>
  <c r="V78" i="5"/>
  <c r="V79" i="5"/>
  <c r="V80" i="5"/>
  <c r="V81" i="5"/>
  <c r="V82" i="5"/>
  <c r="V83" i="5"/>
  <c r="V84" i="5"/>
  <c r="V85" i="5"/>
  <c r="V86" i="5"/>
  <c r="V87" i="5"/>
  <c r="V88" i="5"/>
  <c r="V89" i="5"/>
  <c r="V90" i="5"/>
  <c r="V91" i="5"/>
  <c r="V92" i="5"/>
  <c r="V93" i="5"/>
  <c r="V94" i="5"/>
  <c r="V95" i="5"/>
  <c r="V96" i="5"/>
  <c r="V97" i="5"/>
  <c r="V98" i="5"/>
  <c r="V99" i="5"/>
  <c r="V100" i="5"/>
  <c r="V101" i="5"/>
  <c r="V102" i="5"/>
  <c r="V103" i="5"/>
  <c r="V104" i="5"/>
  <c r="U10" i="6"/>
  <c r="U11" i="6"/>
  <c r="U12" i="6"/>
  <c r="U13" i="6"/>
  <c r="U14"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1" i="6"/>
  <c r="U52" i="6"/>
  <c r="U53" i="6"/>
  <c r="U54" i="6"/>
  <c r="U55" i="6"/>
  <c r="U56" i="6"/>
  <c r="U57" i="6"/>
  <c r="U58" i="6"/>
  <c r="U59" i="6"/>
  <c r="U60" i="6"/>
  <c r="U61" i="6"/>
  <c r="U62" i="6"/>
  <c r="U63" i="6"/>
  <c r="U64" i="6"/>
  <c r="U65" i="6"/>
  <c r="U66" i="6"/>
  <c r="U67" i="6"/>
  <c r="U68" i="6"/>
  <c r="U69" i="6"/>
  <c r="U70" i="6"/>
  <c r="U71" i="6"/>
  <c r="U72" i="6"/>
  <c r="U73" i="6"/>
  <c r="U74" i="6"/>
  <c r="U75" i="6"/>
  <c r="U76" i="6"/>
  <c r="U77" i="6"/>
  <c r="U78" i="6"/>
  <c r="U79" i="6"/>
  <c r="U80" i="6"/>
  <c r="U81" i="6"/>
  <c r="U82" i="6"/>
  <c r="U83" i="6"/>
  <c r="U84" i="6"/>
  <c r="U85" i="6"/>
  <c r="U86" i="6"/>
  <c r="U87" i="6"/>
  <c r="U88" i="6"/>
  <c r="U89" i="6"/>
  <c r="U90" i="6"/>
  <c r="U91" i="6"/>
  <c r="U92" i="6"/>
  <c r="U93" i="6"/>
  <c r="U94" i="6"/>
  <c r="U95" i="6"/>
  <c r="U96" i="6"/>
  <c r="U97" i="6"/>
  <c r="U98" i="6"/>
  <c r="U99" i="6"/>
  <c r="U100" i="6"/>
  <c r="U101" i="6"/>
  <c r="U102" i="6"/>
  <c r="U103" i="6"/>
  <c r="U104" i="6"/>
  <c r="U105" i="6"/>
  <c r="U106" i="6"/>
  <c r="U107" i="6"/>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8" i="6"/>
  <c r="S89" i="6"/>
  <c r="S90" i="6"/>
  <c r="S91" i="6"/>
  <c r="S92" i="6"/>
  <c r="S93" i="6"/>
  <c r="S94" i="6"/>
  <c r="S95" i="6"/>
  <c r="S96" i="6"/>
  <c r="S97" i="6"/>
  <c r="S98" i="6"/>
  <c r="S99" i="6"/>
  <c r="S100" i="6"/>
  <c r="S101" i="6"/>
  <c r="S102" i="6"/>
  <c r="S103" i="6"/>
  <c r="S104" i="6"/>
  <c r="S105" i="6"/>
  <c r="S106" i="6"/>
  <c r="S107" i="6"/>
  <c r="Q10" i="6"/>
  <c r="Q11" i="6"/>
  <c r="Q12" i="6"/>
  <c r="Q13" i="6"/>
  <c r="Q14" i="6"/>
  <c r="Q15" i="6"/>
  <c r="Q16" i="6"/>
  <c r="Q17" i="6"/>
  <c r="Q18" i="6"/>
  <c r="Q19" i="6"/>
  <c r="Q20" i="6"/>
  <c r="Q21" i="6"/>
  <c r="Q22" i="6"/>
  <c r="Q23" i="6"/>
  <c r="Q24" i="6"/>
  <c r="Q25" i="6"/>
  <c r="Q26" i="6"/>
  <c r="Q27" i="6"/>
  <c r="Q28" i="6"/>
  <c r="Q29" i="6"/>
  <c r="Q30" i="6"/>
  <c r="Q31" i="6"/>
  <c r="Q32" i="6"/>
  <c r="Q33" i="6"/>
  <c r="Q34" i="6"/>
  <c r="Q35" i="6"/>
  <c r="Q36" i="6"/>
  <c r="Q37" i="6"/>
  <c r="Q38" i="6"/>
  <c r="Q39" i="6"/>
  <c r="Q40" i="6"/>
  <c r="Q41" i="6"/>
  <c r="Q42" i="6"/>
  <c r="Q43" i="6"/>
  <c r="Q44" i="6"/>
  <c r="Q45" i="6"/>
  <c r="Q46" i="6"/>
  <c r="Q47" i="6"/>
  <c r="Q48" i="6"/>
  <c r="Q49" i="6"/>
  <c r="Q50" i="6"/>
  <c r="Q51" i="6"/>
  <c r="Q52" i="6"/>
  <c r="Q53" i="6"/>
  <c r="Q54" i="6"/>
  <c r="Q55" i="6"/>
  <c r="Q56" i="6"/>
  <c r="Q57" i="6"/>
  <c r="Q58" i="6"/>
  <c r="Q59" i="6"/>
  <c r="Q60" i="6"/>
  <c r="Q61" i="6"/>
  <c r="Q62" i="6"/>
  <c r="Q63" i="6"/>
  <c r="Q64" i="6"/>
  <c r="Q65" i="6"/>
  <c r="Q66" i="6"/>
  <c r="Q67" i="6"/>
  <c r="Q68" i="6"/>
  <c r="Q69" i="6"/>
  <c r="Q70" i="6"/>
  <c r="Q71" i="6"/>
  <c r="Q72" i="6"/>
  <c r="Q73" i="6"/>
  <c r="Q74" i="6"/>
  <c r="Q75" i="6"/>
  <c r="Q76" i="6"/>
  <c r="Q77" i="6"/>
  <c r="Q78" i="6"/>
  <c r="Q79" i="6"/>
  <c r="Q80" i="6"/>
  <c r="Q81" i="6"/>
  <c r="Q82" i="6"/>
  <c r="Q83" i="6"/>
  <c r="Q84" i="6"/>
  <c r="Q85" i="6"/>
  <c r="Q86" i="6"/>
  <c r="Q87" i="6"/>
  <c r="Q88" i="6"/>
  <c r="Q89" i="6"/>
  <c r="Q90" i="6"/>
  <c r="Q91" i="6"/>
  <c r="Q92" i="6"/>
  <c r="Q93" i="6"/>
  <c r="Q94" i="6"/>
  <c r="Q95" i="6"/>
  <c r="Q96" i="6"/>
  <c r="Q97" i="6"/>
  <c r="Q98" i="6"/>
  <c r="Q99" i="6"/>
  <c r="Q100" i="6"/>
  <c r="Q101" i="6"/>
  <c r="Q102" i="6"/>
  <c r="Q103" i="6"/>
  <c r="Q104" i="6"/>
  <c r="Q105" i="6"/>
  <c r="Q106" i="6"/>
  <c r="Q107" i="6"/>
  <c r="U9" i="6"/>
  <c r="S9" i="6"/>
  <c r="Q9" i="6"/>
  <c r="Y27" i="1" l="1"/>
  <c r="Z27" i="1"/>
  <c r="AA27" i="1"/>
  <c r="Y13" i="1"/>
  <c r="Z13" i="1"/>
  <c r="AA13" i="1"/>
  <c r="Y16" i="1"/>
  <c r="Z16" i="1"/>
  <c r="AA16" i="1"/>
  <c r="Y18" i="1"/>
  <c r="Z18" i="1"/>
  <c r="AA18" i="1"/>
  <c r="Y31" i="1"/>
  <c r="Z31" i="1"/>
  <c r="AA31" i="1"/>
  <c r="Y32" i="1"/>
  <c r="Z32" i="1"/>
  <c r="AA32" i="1"/>
  <c r="Y33" i="1"/>
  <c r="Z33" i="1"/>
  <c r="AA33" i="1"/>
  <c r="Y41" i="1"/>
  <c r="Z41" i="1"/>
  <c r="AA41" i="1"/>
  <c r="Y10" i="1"/>
  <c r="Z10" i="1"/>
  <c r="AA10" i="1"/>
  <c r="Y50" i="1"/>
  <c r="Z50" i="1"/>
  <c r="AA50" i="1"/>
  <c r="Y45" i="1"/>
  <c r="Z45" i="1"/>
  <c r="AA45" i="1"/>
  <c r="Y64" i="1"/>
  <c r="Z64" i="1"/>
  <c r="AA64" i="1"/>
  <c r="Y79" i="1"/>
  <c r="Z79" i="1"/>
  <c r="AA79" i="1"/>
  <c r="Y52" i="1"/>
  <c r="Z52" i="1"/>
  <c r="AA52" i="1"/>
  <c r="Y94" i="1"/>
  <c r="Z94" i="1"/>
  <c r="AA94" i="1"/>
  <c r="Y97" i="1"/>
  <c r="Z97" i="1"/>
  <c r="AA97" i="1"/>
  <c r="Y30" i="1"/>
  <c r="Z30" i="1"/>
  <c r="AA30" i="1"/>
  <c r="Y11" i="1"/>
  <c r="Z11" i="1"/>
  <c r="AA11" i="1"/>
  <c r="Y25" i="1"/>
  <c r="Z25" i="1"/>
  <c r="AA25" i="1"/>
  <c r="Y40" i="1"/>
  <c r="Z40" i="1"/>
  <c r="AA40" i="1"/>
  <c r="Y43" i="1"/>
  <c r="Z43" i="1"/>
  <c r="AA43" i="1"/>
  <c r="Y49" i="1"/>
  <c r="Z49" i="1"/>
  <c r="AA49" i="1"/>
  <c r="Y81" i="1"/>
  <c r="Z81" i="1"/>
  <c r="AA81" i="1"/>
  <c r="Y19" i="1"/>
  <c r="Z19" i="1"/>
  <c r="AA19" i="1"/>
  <c r="Y29" i="1"/>
  <c r="Z29" i="1"/>
  <c r="AA29" i="1"/>
  <c r="Y34" i="1"/>
  <c r="Z34" i="1"/>
  <c r="AA34" i="1"/>
  <c r="Y57" i="1"/>
  <c r="Z57" i="1"/>
  <c r="AA57" i="1"/>
  <c r="Y38" i="1"/>
  <c r="Z38" i="1"/>
  <c r="AA38" i="1"/>
  <c r="Y80" i="1"/>
  <c r="Z80" i="1"/>
  <c r="AA80" i="1"/>
  <c r="Y87" i="1"/>
  <c r="Z87" i="1"/>
  <c r="AA87" i="1"/>
  <c r="Y35" i="1"/>
  <c r="Z35" i="1"/>
  <c r="AA35" i="1"/>
  <c r="Y74" i="1"/>
  <c r="Z74" i="1"/>
  <c r="AA74" i="1"/>
  <c r="Y46" i="1"/>
  <c r="Z46" i="1"/>
  <c r="AA46" i="1"/>
  <c r="Y24" i="1"/>
  <c r="Z24" i="1"/>
  <c r="AA24" i="1"/>
  <c r="Y54" i="1"/>
  <c r="Z54" i="1"/>
  <c r="AA54" i="1"/>
  <c r="Y78" i="1"/>
  <c r="Z78" i="1"/>
  <c r="AA78" i="1"/>
  <c r="Y86" i="1"/>
  <c r="Z86" i="1"/>
  <c r="AA86" i="1"/>
  <c r="Y90" i="1"/>
  <c r="Z90" i="1"/>
  <c r="AA90" i="1"/>
  <c r="Y89" i="1"/>
  <c r="Z89" i="1"/>
  <c r="AA89" i="1"/>
  <c r="Y61" i="1"/>
  <c r="Z61" i="1"/>
  <c r="AA61" i="1"/>
  <c r="Y63" i="1"/>
  <c r="Z63" i="1"/>
  <c r="AA63" i="1"/>
  <c r="Y68" i="1"/>
  <c r="Z68" i="1"/>
  <c r="AA68" i="1"/>
  <c r="Y36" i="1"/>
  <c r="Z36" i="1"/>
  <c r="AA36" i="1"/>
  <c r="Y103" i="1"/>
  <c r="Z103" i="1"/>
  <c r="AA103" i="1"/>
  <c r="Y15" i="1"/>
  <c r="Z15" i="1"/>
  <c r="AA15" i="1"/>
  <c r="Y66" i="1"/>
  <c r="Z66" i="1"/>
  <c r="AA66" i="1"/>
  <c r="Y12" i="1"/>
  <c r="Z12" i="1"/>
  <c r="AA12" i="1"/>
  <c r="Y21" i="1"/>
  <c r="Z21" i="1"/>
  <c r="AA21" i="1"/>
  <c r="Y55" i="1"/>
  <c r="Z55" i="1"/>
  <c r="AA55" i="1"/>
  <c r="Y71" i="1"/>
  <c r="Z71" i="1"/>
  <c r="AA71" i="1"/>
  <c r="Y73" i="1"/>
  <c r="Z73" i="1"/>
  <c r="AA73" i="1"/>
  <c r="Y92" i="1"/>
  <c r="Z92" i="1"/>
  <c r="AA92" i="1"/>
  <c r="Y70" i="1"/>
  <c r="Z70" i="1"/>
  <c r="AA70" i="1"/>
  <c r="Y60" i="1"/>
  <c r="Z60" i="1"/>
  <c r="AA60" i="1"/>
  <c r="Y9" i="1"/>
  <c r="Z9" i="1"/>
  <c r="AA9" i="1"/>
  <c r="Y37" i="1"/>
  <c r="Z37" i="1"/>
  <c r="AA37" i="1"/>
  <c r="Y14" i="1"/>
  <c r="Z14" i="1"/>
  <c r="AA14" i="1"/>
  <c r="Y88" i="1"/>
  <c r="Z88" i="1"/>
  <c r="AA88" i="1"/>
  <c r="Y96" i="1"/>
  <c r="Z96" i="1"/>
  <c r="AA96" i="1"/>
  <c r="Y20" i="1"/>
  <c r="Z20" i="1"/>
  <c r="AA20" i="1"/>
  <c r="Y22" i="1"/>
  <c r="Z22" i="1"/>
  <c r="AA22" i="1"/>
  <c r="Y98" i="1"/>
  <c r="Z98" i="1"/>
  <c r="AA98" i="1"/>
  <c r="Y99" i="1"/>
  <c r="Z99" i="1"/>
  <c r="AA99" i="1"/>
  <c r="Y6" i="1"/>
  <c r="Z6" i="1"/>
  <c r="AA6" i="1"/>
  <c r="Y26" i="1"/>
  <c r="Z26" i="1"/>
  <c r="AA26" i="1"/>
  <c r="Y48" i="1"/>
  <c r="Z48" i="1"/>
  <c r="AA48" i="1"/>
  <c r="Y58" i="1"/>
  <c r="Z58" i="1"/>
  <c r="AA58" i="1"/>
  <c r="Y100" i="1"/>
  <c r="Z100" i="1"/>
  <c r="AA100" i="1"/>
  <c r="Y42" i="1"/>
  <c r="Z42" i="1"/>
  <c r="AA42" i="1"/>
  <c r="Y47" i="1"/>
  <c r="Z47" i="1"/>
  <c r="AA47" i="1"/>
  <c r="Y62" i="1"/>
  <c r="Z62" i="1"/>
  <c r="AA62" i="1"/>
  <c r="Y91" i="1"/>
  <c r="Z91" i="1"/>
  <c r="AA91" i="1"/>
  <c r="Y93" i="1"/>
  <c r="Z93" i="1"/>
  <c r="AA93" i="1"/>
  <c r="Y69" i="1"/>
  <c r="Z69" i="1"/>
  <c r="AA69" i="1"/>
  <c r="Y23" i="1"/>
  <c r="Z23" i="1"/>
  <c r="AA23" i="1"/>
  <c r="Y72" i="1"/>
  <c r="Z72" i="1"/>
  <c r="AA72" i="1"/>
  <c r="Y75" i="1"/>
  <c r="Z75" i="1"/>
  <c r="AA75" i="1"/>
  <c r="Y83" i="1"/>
  <c r="Z83" i="1"/>
  <c r="AA83" i="1"/>
  <c r="Y82" i="1"/>
  <c r="Z82" i="1"/>
  <c r="AA82" i="1"/>
  <c r="Y84" i="1"/>
  <c r="Z84" i="1"/>
  <c r="AA84" i="1"/>
  <c r="Y8" i="1"/>
  <c r="Z8" i="1"/>
  <c r="AA8" i="1"/>
  <c r="Y51" i="1"/>
  <c r="Z51" i="1"/>
  <c r="AA51" i="1"/>
  <c r="Y77" i="1"/>
  <c r="Z77" i="1"/>
  <c r="AA77" i="1"/>
  <c r="Y39" i="1"/>
  <c r="Z39" i="1"/>
  <c r="AA39" i="1"/>
  <c r="Y67" i="1"/>
  <c r="Z67" i="1"/>
  <c r="AA67" i="1"/>
  <c r="Y85" i="1"/>
  <c r="Z85" i="1"/>
  <c r="AA85" i="1"/>
  <c r="Y95" i="1"/>
  <c r="Z95" i="1"/>
  <c r="AA95" i="1"/>
  <c r="Y102" i="1"/>
  <c r="Z102" i="1"/>
  <c r="AA102" i="1"/>
  <c r="Y17" i="1"/>
  <c r="Z17" i="1"/>
  <c r="AA17" i="1"/>
  <c r="Y28" i="1"/>
  <c r="Z28" i="1"/>
  <c r="AA28" i="1"/>
  <c r="Y101" i="1"/>
  <c r="Z101" i="1"/>
  <c r="AA101" i="1"/>
  <c r="Y59" i="1"/>
  <c r="Z59" i="1"/>
  <c r="AA59" i="1"/>
  <c r="Y76" i="1"/>
  <c r="Z76" i="1"/>
  <c r="AA76" i="1"/>
  <c r="Y65" i="1"/>
  <c r="Z65" i="1"/>
  <c r="AA65" i="1"/>
  <c r="Y53" i="1"/>
  <c r="Z53" i="1"/>
  <c r="AA53" i="1"/>
  <c r="Y7" i="1"/>
  <c r="Z7" i="1"/>
  <c r="AA7" i="1"/>
  <c r="Y44" i="1"/>
  <c r="Z44" i="1"/>
  <c r="AA44" i="1"/>
  <c r="Y5" i="1"/>
  <c r="Z5" i="1"/>
  <c r="AA5" i="1"/>
  <c r="Z56" i="1"/>
  <c r="AA56" i="1"/>
  <c r="Y56" i="1"/>
  <c r="AD9" i="6" l="1"/>
  <c r="AD10" i="6"/>
  <c r="AD11" i="6"/>
  <c r="AD12" i="6"/>
  <c r="AD13" i="6"/>
  <c r="AD14" i="6"/>
  <c r="AD15" i="6"/>
  <c r="AD16" i="6"/>
  <c r="AD17" i="6"/>
  <c r="AD18" i="6"/>
  <c r="AD19" i="6"/>
  <c r="AD20" i="6"/>
  <c r="AD21" i="6"/>
  <c r="AD22" i="6"/>
  <c r="AD23" i="6"/>
  <c r="AD24" i="6"/>
  <c r="AD25" i="6"/>
  <c r="AD26" i="6"/>
  <c r="AD27" i="6"/>
  <c r="AD28" i="6"/>
  <c r="AD29" i="6"/>
  <c r="AD30" i="6"/>
  <c r="AD31" i="6"/>
  <c r="AD32" i="6"/>
  <c r="AD33" i="6"/>
  <c r="AD34" i="6"/>
  <c r="AD35" i="6"/>
  <c r="AD36" i="6"/>
  <c r="AD37" i="6"/>
  <c r="AD38" i="6"/>
  <c r="AD39" i="6"/>
  <c r="AD40" i="6"/>
  <c r="AD41" i="6"/>
  <c r="AD42" i="6"/>
  <c r="AD43" i="6"/>
  <c r="AD44" i="6"/>
  <c r="AD45" i="6"/>
  <c r="AD46" i="6"/>
  <c r="AD47" i="6"/>
  <c r="AD48" i="6"/>
  <c r="AD49" i="6"/>
  <c r="AD50" i="6"/>
  <c r="AD51" i="6"/>
  <c r="AD52" i="6"/>
  <c r="AD53" i="6"/>
  <c r="AD54" i="6"/>
  <c r="AD55" i="6"/>
  <c r="AD56" i="6"/>
  <c r="AD57" i="6"/>
  <c r="AD58" i="6"/>
  <c r="AD59" i="6"/>
  <c r="AD60" i="6"/>
  <c r="AD61" i="6"/>
  <c r="AD62" i="6"/>
  <c r="AD63" i="6"/>
  <c r="AD64" i="6"/>
  <c r="AJ64" i="6" s="1"/>
  <c r="AD65" i="6"/>
  <c r="AD66" i="6"/>
  <c r="AD67" i="6"/>
  <c r="AD68" i="6"/>
  <c r="AD69" i="6"/>
  <c r="AD70" i="6"/>
  <c r="AJ70" i="6" s="1"/>
  <c r="AD71" i="6"/>
  <c r="AD72" i="6"/>
  <c r="AD73" i="6"/>
  <c r="AD74" i="6"/>
  <c r="AD75" i="6"/>
  <c r="AD76" i="6"/>
  <c r="AD77" i="6"/>
  <c r="AD78" i="6"/>
  <c r="AD79" i="6"/>
  <c r="AD80" i="6"/>
  <c r="AD81" i="6"/>
  <c r="AD82" i="6"/>
  <c r="AD83" i="6"/>
  <c r="AD84" i="6"/>
  <c r="AD85" i="6"/>
  <c r="AD86" i="6"/>
  <c r="AD87" i="6"/>
  <c r="AD88" i="6"/>
  <c r="AJ88" i="6" s="1"/>
  <c r="AD89" i="6"/>
  <c r="AD90" i="6"/>
  <c r="AD91" i="6"/>
  <c r="AD92" i="6"/>
  <c r="AD93" i="6"/>
  <c r="AD94" i="6"/>
  <c r="AD95" i="6"/>
  <c r="AD96" i="6"/>
  <c r="AD97" i="6"/>
  <c r="AD98" i="6"/>
  <c r="AD99" i="6"/>
  <c r="AD100" i="6"/>
  <c r="AD101" i="6"/>
  <c r="AJ101" i="6" s="1"/>
  <c r="AD102" i="6"/>
  <c r="AD103" i="6"/>
  <c r="AD104" i="6"/>
  <c r="AD105" i="6"/>
  <c r="AD106" i="6"/>
  <c r="AD107" i="6"/>
  <c r="J10" i="6" l="1"/>
  <c r="K10" i="6" s="1"/>
  <c r="AJ10" i="6" s="1"/>
  <c r="J11" i="6"/>
  <c r="K11" i="6" s="1"/>
  <c r="AJ11" i="6" s="1"/>
  <c r="J12" i="6"/>
  <c r="K12" i="6" s="1"/>
  <c r="AJ12" i="6" s="1"/>
  <c r="J13" i="6"/>
  <c r="K13" i="6" s="1"/>
  <c r="AJ13" i="6" s="1"/>
  <c r="J14" i="6"/>
  <c r="K14" i="6" s="1"/>
  <c r="AJ14" i="6" s="1"/>
  <c r="J15" i="6"/>
  <c r="K15" i="6" s="1"/>
  <c r="AJ15" i="6" s="1"/>
  <c r="J16" i="6"/>
  <c r="K16" i="6" s="1"/>
  <c r="AJ16" i="6" s="1"/>
  <c r="J17" i="6"/>
  <c r="K17" i="6" s="1"/>
  <c r="AJ17" i="6" s="1"/>
  <c r="J18" i="6"/>
  <c r="K18" i="6" s="1"/>
  <c r="AJ18" i="6" s="1"/>
  <c r="J19" i="6"/>
  <c r="K19" i="6" s="1"/>
  <c r="AJ19" i="6" s="1"/>
  <c r="J20" i="6"/>
  <c r="K20" i="6" s="1"/>
  <c r="AJ20" i="6" s="1"/>
  <c r="J21" i="6"/>
  <c r="K21" i="6" s="1"/>
  <c r="AJ21" i="6" s="1"/>
  <c r="J22" i="6"/>
  <c r="K22" i="6" s="1"/>
  <c r="AJ22" i="6" s="1"/>
  <c r="J23" i="6"/>
  <c r="K23" i="6" s="1"/>
  <c r="AJ23" i="6" s="1"/>
  <c r="J24" i="6"/>
  <c r="K24" i="6" s="1"/>
  <c r="AJ24" i="6" s="1"/>
  <c r="J25" i="6"/>
  <c r="K25" i="6" s="1"/>
  <c r="AJ25" i="6" s="1"/>
  <c r="J26" i="6"/>
  <c r="K26" i="6" s="1"/>
  <c r="AJ26" i="6" s="1"/>
  <c r="J27" i="6"/>
  <c r="K27" i="6" s="1"/>
  <c r="AJ27" i="6" s="1"/>
  <c r="J28" i="6"/>
  <c r="K28" i="6" s="1"/>
  <c r="AJ28" i="6" s="1"/>
  <c r="J29" i="6"/>
  <c r="K29" i="6" s="1"/>
  <c r="AJ29" i="6" s="1"/>
  <c r="J30" i="6"/>
  <c r="K30" i="6" s="1"/>
  <c r="AJ30" i="6" s="1"/>
  <c r="J31" i="6"/>
  <c r="K31" i="6" s="1"/>
  <c r="AJ31" i="6" s="1"/>
  <c r="J32" i="6"/>
  <c r="K32" i="6" s="1"/>
  <c r="AJ32" i="6" s="1"/>
  <c r="J33" i="6"/>
  <c r="K33" i="6" s="1"/>
  <c r="AJ33" i="6" s="1"/>
  <c r="J34" i="6"/>
  <c r="K34" i="6" s="1"/>
  <c r="AJ34" i="6" s="1"/>
  <c r="J35" i="6"/>
  <c r="K35" i="6" s="1"/>
  <c r="AJ35" i="6" s="1"/>
  <c r="J36" i="6"/>
  <c r="K36" i="6" s="1"/>
  <c r="AJ36" i="6" s="1"/>
  <c r="J37" i="6"/>
  <c r="K37" i="6" s="1"/>
  <c r="AJ37" i="6" s="1"/>
  <c r="J38" i="6"/>
  <c r="K38" i="6" s="1"/>
  <c r="AJ38" i="6" s="1"/>
  <c r="J39" i="6"/>
  <c r="K39" i="6" s="1"/>
  <c r="AJ39" i="6" s="1"/>
  <c r="J40" i="6"/>
  <c r="K40" i="6" s="1"/>
  <c r="AJ40" i="6" s="1"/>
  <c r="J41" i="6"/>
  <c r="K41" i="6" s="1"/>
  <c r="AJ41" i="6" s="1"/>
  <c r="J42" i="6"/>
  <c r="K42" i="6" s="1"/>
  <c r="AJ42" i="6" s="1"/>
  <c r="J43" i="6"/>
  <c r="K43" i="6" s="1"/>
  <c r="AJ43" i="6" s="1"/>
  <c r="J44" i="6"/>
  <c r="K44" i="6" s="1"/>
  <c r="AJ44" i="6" s="1"/>
  <c r="J45" i="6"/>
  <c r="K45" i="6" s="1"/>
  <c r="AJ45" i="6" s="1"/>
  <c r="J46" i="6"/>
  <c r="K46" i="6" s="1"/>
  <c r="AJ46" i="6" s="1"/>
  <c r="J47" i="6"/>
  <c r="K47" i="6" s="1"/>
  <c r="AJ47" i="6" s="1"/>
  <c r="J48" i="6"/>
  <c r="K48" i="6" s="1"/>
  <c r="AJ48" i="6" s="1"/>
  <c r="J49" i="6"/>
  <c r="K49" i="6" s="1"/>
  <c r="AJ49" i="6" s="1"/>
  <c r="J50" i="6"/>
  <c r="K50" i="6" s="1"/>
  <c r="AJ50" i="6" s="1"/>
  <c r="J51" i="6"/>
  <c r="K51" i="6" s="1"/>
  <c r="AJ51" i="6" s="1"/>
  <c r="J52" i="6"/>
  <c r="K52" i="6" s="1"/>
  <c r="AJ52" i="6" s="1"/>
  <c r="J53" i="6"/>
  <c r="K53" i="6" s="1"/>
  <c r="AJ53" i="6" s="1"/>
  <c r="J54" i="6"/>
  <c r="K54" i="6" s="1"/>
  <c r="AJ54" i="6" s="1"/>
  <c r="J55" i="6"/>
  <c r="K55" i="6" s="1"/>
  <c r="AJ55" i="6" s="1"/>
  <c r="J56" i="6"/>
  <c r="K56" i="6" s="1"/>
  <c r="AJ56" i="6" s="1"/>
  <c r="J57" i="6"/>
  <c r="K57" i="6" s="1"/>
  <c r="AJ57" i="6" s="1"/>
  <c r="J58" i="6"/>
  <c r="K58" i="6" s="1"/>
  <c r="AJ58" i="6" s="1"/>
  <c r="J59" i="6"/>
  <c r="K59" i="6" s="1"/>
  <c r="AJ59" i="6" s="1"/>
  <c r="J60" i="6"/>
  <c r="K60" i="6" s="1"/>
  <c r="AJ60" i="6" s="1"/>
  <c r="J61" i="6"/>
  <c r="K61" i="6" s="1"/>
  <c r="AJ61" i="6" s="1"/>
  <c r="J62" i="6"/>
  <c r="K62" i="6" s="1"/>
  <c r="AJ62" i="6" s="1"/>
  <c r="J63" i="6"/>
  <c r="K63" i="6" s="1"/>
  <c r="AJ63" i="6" s="1"/>
  <c r="J65" i="6"/>
  <c r="K65" i="6" s="1"/>
  <c r="AJ65" i="6" s="1"/>
  <c r="J66" i="6"/>
  <c r="K66" i="6" s="1"/>
  <c r="AJ66" i="6" s="1"/>
  <c r="J67" i="6"/>
  <c r="K67" i="6" s="1"/>
  <c r="AJ67" i="6" s="1"/>
  <c r="J68" i="6"/>
  <c r="K68" i="6" s="1"/>
  <c r="AJ68" i="6" s="1"/>
  <c r="J69" i="6"/>
  <c r="K69" i="6" s="1"/>
  <c r="AJ69" i="6" s="1"/>
  <c r="J71" i="6"/>
  <c r="K71" i="6" s="1"/>
  <c r="AJ71" i="6" s="1"/>
  <c r="J72" i="6"/>
  <c r="K72" i="6" s="1"/>
  <c r="AJ72" i="6" s="1"/>
  <c r="J73" i="6"/>
  <c r="K73" i="6" s="1"/>
  <c r="AJ73" i="6" s="1"/>
  <c r="J74" i="6"/>
  <c r="K74" i="6" s="1"/>
  <c r="AJ74" i="6" s="1"/>
  <c r="J75" i="6"/>
  <c r="K75" i="6" s="1"/>
  <c r="AJ75" i="6" s="1"/>
  <c r="J76" i="6"/>
  <c r="K76" i="6" s="1"/>
  <c r="AJ76" i="6" s="1"/>
  <c r="J77" i="6"/>
  <c r="K77" i="6" s="1"/>
  <c r="AJ77" i="6" s="1"/>
  <c r="J78" i="6"/>
  <c r="K78" i="6" s="1"/>
  <c r="AJ78" i="6" s="1"/>
  <c r="J79" i="6"/>
  <c r="K79" i="6" s="1"/>
  <c r="AJ79" i="6" s="1"/>
  <c r="J80" i="6"/>
  <c r="K80" i="6" s="1"/>
  <c r="AJ80" i="6" s="1"/>
  <c r="J81" i="6"/>
  <c r="K81" i="6" s="1"/>
  <c r="AJ81" i="6" s="1"/>
  <c r="J82" i="6"/>
  <c r="K82" i="6" s="1"/>
  <c r="AJ82" i="6" s="1"/>
  <c r="J83" i="6"/>
  <c r="K83" i="6" s="1"/>
  <c r="AJ83" i="6" s="1"/>
  <c r="J84" i="6"/>
  <c r="K84" i="6" s="1"/>
  <c r="AJ84" i="6" s="1"/>
  <c r="J85" i="6"/>
  <c r="K85" i="6" s="1"/>
  <c r="AJ85" i="6" s="1"/>
  <c r="J86" i="6"/>
  <c r="K86" i="6" s="1"/>
  <c r="AJ86" i="6" s="1"/>
  <c r="J87" i="6"/>
  <c r="K87" i="6" s="1"/>
  <c r="AJ87" i="6" s="1"/>
  <c r="J89" i="6"/>
  <c r="K89" i="6" s="1"/>
  <c r="AJ89" i="6" s="1"/>
  <c r="J90" i="6"/>
  <c r="K90" i="6" s="1"/>
  <c r="AJ90" i="6" s="1"/>
  <c r="J91" i="6"/>
  <c r="K91" i="6" s="1"/>
  <c r="AJ91" i="6" s="1"/>
  <c r="J92" i="6"/>
  <c r="K92" i="6" s="1"/>
  <c r="AJ92" i="6" s="1"/>
  <c r="J93" i="6"/>
  <c r="K93" i="6" s="1"/>
  <c r="AJ93" i="6" s="1"/>
  <c r="J94" i="6"/>
  <c r="K94" i="6" s="1"/>
  <c r="AJ94" i="6" s="1"/>
  <c r="J95" i="6"/>
  <c r="K95" i="6" s="1"/>
  <c r="AJ95" i="6" s="1"/>
  <c r="J96" i="6"/>
  <c r="K96" i="6" s="1"/>
  <c r="AJ96" i="6" s="1"/>
  <c r="J97" i="6"/>
  <c r="K97" i="6" s="1"/>
  <c r="AJ97" i="6" s="1"/>
  <c r="J98" i="6"/>
  <c r="K98" i="6" s="1"/>
  <c r="AJ98" i="6" s="1"/>
  <c r="J99" i="6"/>
  <c r="K99" i="6" s="1"/>
  <c r="AJ99" i="6" s="1"/>
  <c r="J100" i="6"/>
  <c r="K100" i="6" s="1"/>
  <c r="AJ100" i="6" s="1"/>
  <c r="J102" i="6"/>
  <c r="K102" i="6" s="1"/>
  <c r="AJ102" i="6" s="1"/>
  <c r="J103" i="6"/>
  <c r="K103" i="6" s="1"/>
  <c r="AJ103" i="6" s="1"/>
  <c r="J104" i="6"/>
  <c r="K104" i="6" s="1"/>
  <c r="AJ104" i="6" s="1"/>
  <c r="J105" i="6"/>
  <c r="K105" i="6" s="1"/>
  <c r="AJ105" i="6" s="1"/>
  <c r="J106" i="6"/>
  <c r="K106" i="6" s="1"/>
  <c r="AJ106" i="6" s="1"/>
  <c r="J107" i="6"/>
  <c r="K107" i="6" s="1"/>
  <c r="AJ107" i="6" s="1"/>
  <c r="J9" i="6"/>
  <c r="K9" i="6" s="1"/>
  <c r="AJ9" i="6" s="1"/>
  <c r="G10" i="6"/>
  <c r="H10" i="6" s="1"/>
  <c r="G11" i="6"/>
  <c r="G12" i="6"/>
  <c r="G13" i="6"/>
  <c r="G14" i="6"/>
  <c r="H14" i="6" s="1"/>
  <c r="G15" i="6"/>
  <c r="G16" i="6"/>
  <c r="G17" i="6"/>
  <c r="G18" i="6"/>
  <c r="H18" i="6" s="1"/>
  <c r="G19" i="6"/>
  <c r="G20" i="6"/>
  <c r="G21" i="6"/>
  <c r="G22" i="6"/>
  <c r="H22" i="6" s="1"/>
  <c r="G23" i="6"/>
  <c r="G24" i="6"/>
  <c r="G25" i="6"/>
  <c r="G26" i="6"/>
  <c r="H26" i="6" s="1"/>
  <c r="G27" i="6"/>
  <c r="G28" i="6"/>
  <c r="G29" i="6"/>
  <c r="G30" i="6"/>
  <c r="H30" i="6" s="1"/>
  <c r="G31" i="6"/>
  <c r="G32" i="6"/>
  <c r="G33" i="6"/>
  <c r="G34" i="6"/>
  <c r="H34" i="6" s="1"/>
  <c r="G35" i="6"/>
  <c r="G36" i="6"/>
  <c r="G37" i="6"/>
  <c r="G38" i="6"/>
  <c r="H38" i="6" s="1"/>
  <c r="G39" i="6"/>
  <c r="G40" i="6"/>
  <c r="G41" i="6"/>
  <c r="G42" i="6"/>
  <c r="H42" i="6" s="1"/>
  <c r="G43" i="6"/>
  <c r="G44" i="6"/>
  <c r="G45" i="6"/>
  <c r="G46" i="6"/>
  <c r="H46" i="6" s="1"/>
  <c r="G47" i="6"/>
  <c r="G48" i="6"/>
  <c r="G49" i="6"/>
  <c r="G50" i="6"/>
  <c r="H50" i="6" s="1"/>
  <c r="G51" i="6"/>
  <c r="G52" i="6"/>
  <c r="G53" i="6"/>
  <c r="G54" i="6"/>
  <c r="H54" i="6" s="1"/>
  <c r="G55" i="6"/>
  <c r="G56" i="6"/>
  <c r="G57" i="6"/>
  <c r="G58" i="6"/>
  <c r="H58" i="6" s="1"/>
  <c r="G59" i="6"/>
  <c r="G60" i="6"/>
  <c r="G61" i="6"/>
  <c r="G62" i="6"/>
  <c r="H62" i="6" s="1"/>
  <c r="G63" i="6"/>
  <c r="G65" i="6"/>
  <c r="G66" i="6"/>
  <c r="G67" i="6"/>
  <c r="H67" i="6" s="1"/>
  <c r="G68" i="6"/>
  <c r="G69" i="6"/>
  <c r="G71" i="6"/>
  <c r="G72" i="6"/>
  <c r="H72" i="6" s="1"/>
  <c r="G73" i="6"/>
  <c r="G74" i="6"/>
  <c r="G75" i="6"/>
  <c r="G76" i="6"/>
  <c r="H76" i="6" s="1"/>
  <c r="G77" i="6"/>
  <c r="G78" i="6"/>
  <c r="G79" i="6"/>
  <c r="G80" i="6"/>
  <c r="H80" i="6" s="1"/>
  <c r="G81" i="6"/>
  <c r="G82" i="6"/>
  <c r="G83" i="6"/>
  <c r="G84" i="6"/>
  <c r="H84" i="6" s="1"/>
  <c r="G85" i="6"/>
  <c r="G86" i="6"/>
  <c r="G87" i="6"/>
  <c r="G89" i="6"/>
  <c r="H89" i="6" s="1"/>
  <c r="G90" i="6"/>
  <c r="G91" i="6"/>
  <c r="G92" i="6"/>
  <c r="G93" i="6"/>
  <c r="H93" i="6" s="1"/>
  <c r="G94" i="6"/>
  <c r="G95" i="6"/>
  <c r="G96" i="6"/>
  <c r="G97" i="6"/>
  <c r="H97" i="6" s="1"/>
  <c r="G98" i="6"/>
  <c r="G99" i="6"/>
  <c r="G100" i="6"/>
  <c r="G102" i="6"/>
  <c r="H102" i="6" s="1"/>
  <c r="G103" i="6"/>
  <c r="G104" i="6"/>
  <c r="G105" i="6"/>
  <c r="G106" i="6"/>
  <c r="H106" i="6" s="1"/>
  <c r="G107" i="6"/>
  <c r="J6" i="6"/>
  <c r="G6" i="6"/>
  <c r="G9" i="6"/>
  <c r="H9" i="6" s="1"/>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5" i="6"/>
  <c r="E66" i="6"/>
  <c r="E67" i="6"/>
  <c r="E68" i="6"/>
  <c r="E69" i="6"/>
  <c r="E71" i="6"/>
  <c r="E72" i="6"/>
  <c r="E73" i="6"/>
  <c r="E74" i="6"/>
  <c r="E75" i="6"/>
  <c r="E76" i="6"/>
  <c r="E77" i="6"/>
  <c r="E78" i="6"/>
  <c r="E79" i="6"/>
  <c r="E80" i="6"/>
  <c r="E81" i="6"/>
  <c r="E82" i="6"/>
  <c r="E83" i="6"/>
  <c r="AH83" i="6" s="1"/>
  <c r="E84" i="6"/>
  <c r="E85" i="6"/>
  <c r="E86" i="6"/>
  <c r="E87" i="6"/>
  <c r="E89" i="6"/>
  <c r="E90" i="6"/>
  <c r="E91" i="6"/>
  <c r="E92" i="6"/>
  <c r="E93" i="6"/>
  <c r="E94" i="6"/>
  <c r="E95" i="6"/>
  <c r="E96" i="6"/>
  <c r="E97" i="6"/>
  <c r="E98" i="6"/>
  <c r="E99" i="6"/>
  <c r="E100" i="6"/>
  <c r="E102" i="6"/>
  <c r="E103" i="6"/>
  <c r="E104" i="6"/>
  <c r="E105" i="6"/>
  <c r="E106" i="6"/>
  <c r="E107" i="6"/>
  <c r="D6" i="6"/>
  <c r="E9" i="6"/>
  <c r="AB10" i="6"/>
  <c r="AB11" i="6"/>
  <c r="AB12" i="6"/>
  <c r="AB13" i="6"/>
  <c r="AB14" i="6"/>
  <c r="AB15" i="6"/>
  <c r="AB16" i="6"/>
  <c r="AB17" i="6"/>
  <c r="AB18" i="6"/>
  <c r="AB19" i="6"/>
  <c r="AB20" i="6"/>
  <c r="AB21" i="6"/>
  <c r="AB22" i="6"/>
  <c r="AB23" i="6"/>
  <c r="AB24" i="6"/>
  <c r="AB25" i="6"/>
  <c r="AB26" i="6"/>
  <c r="AB27" i="6"/>
  <c r="AB28" i="6"/>
  <c r="AB29" i="6"/>
  <c r="AB30" i="6"/>
  <c r="AB31" i="6"/>
  <c r="AB32" i="6"/>
  <c r="AB33" i="6"/>
  <c r="AB34" i="6"/>
  <c r="AB35" i="6"/>
  <c r="AB36" i="6"/>
  <c r="AB37" i="6"/>
  <c r="AB38" i="6"/>
  <c r="AB39" i="6"/>
  <c r="AB40" i="6"/>
  <c r="AB41" i="6"/>
  <c r="AB42" i="6"/>
  <c r="AB43" i="6"/>
  <c r="AB44" i="6"/>
  <c r="AB45" i="6"/>
  <c r="AB46" i="6"/>
  <c r="AB47" i="6"/>
  <c r="AB48" i="6"/>
  <c r="AB49" i="6"/>
  <c r="AB50" i="6"/>
  <c r="AB51" i="6"/>
  <c r="AB52" i="6"/>
  <c r="AB53" i="6"/>
  <c r="AB54" i="6"/>
  <c r="AB55" i="6"/>
  <c r="AB56" i="6"/>
  <c r="AB57" i="6"/>
  <c r="AB58" i="6"/>
  <c r="AB59" i="6"/>
  <c r="AB60" i="6"/>
  <c r="AB61" i="6"/>
  <c r="AB62" i="6"/>
  <c r="AB63" i="6"/>
  <c r="AB64" i="6"/>
  <c r="AI64" i="6" s="1"/>
  <c r="AB65" i="6"/>
  <c r="AB66" i="6"/>
  <c r="AB67" i="6"/>
  <c r="AB68" i="6"/>
  <c r="AB69" i="6"/>
  <c r="AB70" i="6"/>
  <c r="AI70" i="6" s="1"/>
  <c r="AB71" i="6"/>
  <c r="AB72" i="6"/>
  <c r="AB73" i="6"/>
  <c r="AB74" i="6"/>
  <c r="AB75" i="6"/>
  <c r="AB76" i="6"/>
  <c r="AB77" i="6"/>
  <c r="AB78" i="6"/>
  <c r="AB79" i="6"/>
  <c r="AB80" i="6"/>
  <c r="AB81" i="6"/>
  <c r="AB82" i="6"/>
  <c r="AB83" i="6"/>
  <c r="AB84" i="6"/>
  <c r="AB85" i="6"/>
  <c r="AB86" i="6"/>
  <c r="AB87" i="6"/>
  <c r="AB88" i="6"/>
  <c r="AI88" i="6" s="1"/>
  <c r="AB89" i="6"/>
  <c r="AB90" i="6"/>
  <c r="AB91" i="6"/>
  <c r="AB92" i="6"/>
  <c r="AB93" i="6"/>
  <c r="AB94" i="6"/>
  <c r="AB95" i="6"/>
  <c r="AB96" i="6"/>
  <c r="AB97" i="6"/>
  <c r="AB98" i="6"/>
  <c r="AB99" i="6"/>
  <c r="AB100" i="6"/>
  <c r="AB101" i="6"/>
  <c r="AI101" i="6" s="1"/>
  <c r="AB102" i="6"/>
  <c r="AB103" i="6"/>
  <c r="AB104" i="6"/>
  <c r="AB105" i="6"/>
  <c r="AB106" i="6"/>
  <c r="AB107" i="6"/>
  <c r="AB9" i="6"/>
  <c r="Z10" i="6"/>
  <c r="Z11" i="6"/>
  <c r="Z12" i="6"/>
  <c r="Z13" i="6"/>
  <c r="Z14" i="6"/>
  <c r="Z15" i="6"/>
  <c r="Z16" i="6"/>
  <c r="Z17" i="6"/>
  <c r="Z18" i="6"/>
  <c r="Z19" i="6"/>
  <c r="Z20" i="6"/>
  <c r="Z21" i="6"/>
  <c r="Z22" i="6"/>
  <c r="Z23" i="6"/>
  <c r="Z24" i="6"/>
  <c r="Z25" i="6"/>
  <c r="Z26" i="6"/>
  <c r="Z27" i="6"/>
  <c r="Z28" i="6"/>
  <c r="Z29" i="6"/>
  <c r="Z30" i="6"/>
  <c r="Z31" i="6"/>
  <c r="Z32" i="6"/>
  <c r="Z33" i="6"/>
  <c r="Z34" i="6"/>
  <c r="Z35" i="6"/>
  <c r="Z36" i="6"/>
  <c r="Z37" i="6"/>
  <c r="Z38" i="6"/>
  <c r="Z39" i="6"/>
  <c r="Z40" i="6"/>
  <c r="Z41" i="6"/>
  <c r="Z42" i="6"/>
  <c r="Z43" i="6"/>
  <c r="Z44" i="6"/>
  <c r="Z45" i="6"/>
  <c r="Z46" i="6"/>
  <c r="Z47" i="6"/>
  <c r="Z48" i="6"/>
  <c r="Z49" i="6"/>
  <c r="Z50" i="6"/>
  <c r="Z51" i="6"/>
  <c r="Z52" i="6"/>
  <c r="Z53" i="6"/>
  <c r="Z54" i="6"/>
  <c r="Z55" i="6"/>
  <c r="Z56" i="6"/>
  <c r="Z57" i="6"/>
  <c r="Z58" i="6"/>
  <c r="Z59" i="6"/>
  <c r="Z60" i="6"/>
  <c r="Z61" i="6"/>
  <c r="Z62" i="6"/>
  <c r="Z63" i="6"/>
  <c r="Z64" i="6"/>
  <c r="AH64" i="6" s="1"/>
  <c r="Z65" i="6"/>
  <c r="Z66" i="6"/>
  <c r="Z67" i="6"/>
  <c r="Z68" i="6"/>
  <c r="Z69" i="6"/>
  <c r="Z70" i="6"/>
  <c r="AH70" i="6" s="1"/>
  <c r="Z71" i="6"/>
  <c r="Z72" i="6"/>
  <c r="Z73" i="6"/>
  <c r="Z74" i="6"/>
  <c r="Z75" i="6"/>
  <c r="Z76" i="6"/>
  <c r="Z77" i="6"/>
  <c r="Z78" i="6"/>
  <c r="Z79" i="6"/>
  <c r="Z80" i="6"/>
  <c r="Z81" i="6"/>
  <c r="Z82" i="6"/>
  <c r="Z83" i="6"/>
  <c r="Z84" i="6"/>
  <c r="Z85" i="6"/>
  <c r="Z86" i="6"/>
  <c r="Z87" i="6"/>
  <c r="Z88" i="6"/>
  <c r="AH88" i="6" s="1"/>
  <c r="Z89" i="6"/>
  <c r="Z90" i="6"/>
  <c r="Z91" i="6"/>
  <c r="Z92" i="6"/>
  <c r="Z93" i="6"/>
  <c r="Z94" i="6"/>
  <c r="Z95" i="6"/>
  <c r="Z96" i="6"/>
  <c r="Z97" i="6"/>
  <c r="Z98" i="6"/>
  <c r="Z99" i="6"/>
  <c r="Z100" i="6"/>
  <c r="Z101" i="6"/>
  <c r="AH101" i="6" s="1"/>
  <c r="Z102" i="6"/>
  <c r="Z103" i="6"/>
  <c r="Z104" i="6"/>
  <c r="Z105" i="6"/>
  <c r="Z106" i="6"/>
  <c r="Z107" i="6"/>
  <c r="Z9" i="6"/>
  <c r="AH66" i="6" l="1"/>
  <c r="H105" i="6"/>
  <c r="H100" i="6"/>
  <c r="AI100" i="6" s="1"/>
  <c r="H96" i="6"/>
  <c r="AI96" i="6" s="1"/>
  <c r="H92" i="6"/>
  <c r="H87" i="6"/>
  <c r="H83" i="6"/>
  <c r="AI83" i="6" s="1"/>
  <c r="H79" i="6"/>
  <c r="AI79" i="6" s="1"/>
  <c r="H75" i="6"/>
  <c r="H71" i="6"/>
  <c r="H66" i="6"/>
  <c r="AI66" i="6" s="1"/>
  <c r="H61" i="6"/>
  <c r="AI61" i="6" s="1"/>
  <c r="H57" i="6"/>
  <c r="H53" i="6"/>
  <c r="H49" i="6"/>
  <c r="AI49" i="6" s="1"/>
  <c r="H45" i="6"/>
  <c r="AI45" i="6" s="1"/>
  <c r="H41" i="6"/>
  <c r="H37" i="6"/>
  <c r="H33" i="6"/>
  <c r="AI33" i="6" s="1"/>
  <c r="H29" i="6"/>
  <c r="AI29" i="6" s="1"/>
  <c r="H25" i="6"/>
  <c r="H21" i="6"/>
  <c r="H17" i="6"/>
  <c r="AI17" i="6" s="1"/>
  <c r="H13" i="6"/>
  <c r="AI13" i="6" s="1"/>
  <c r="H104" i="6"/>
  <c r="H99" i="6"/>
  <c r="H95" i="6"/>
  <c r="AI95" i="6" s="1"/>
  <c r="H91" i="6"/>
  <c r="AI91" i="6" s="1"/>
  <c r="H86" i="6"/>
  <c r="H82" i="6"/>
  <c r="AI82" i="6" s="1"/>
  <c r="H78" i="6"/>
  <c r="AI78" i="6" s="1"/>
  <c r="H74" i="6"/>
  <c r="H69" i="6"/>
  <c r="H65" i="6"/>
  <c r="H60" i="6"/>
  <c r="AI60" i="6" s="1"/>
  <c r="H56" i="6"/>
  <c r="H52" i="6"/>
  <c r="H48" i="6"/>
  <c r="H44" i="6"/>
  <c r="AI44" i="6" s="1"/>
  <c r="H40" i="6"/>
  <c r="AI40" i="6" s="1"/>
  <c r="H36" i="6"/>
  <c r="H32" i="6"/>
  <c r="H28" i="6"/>
  <c r="AI28" i="6" s="1"/>
  <c r="H24" i="6"/>
  <c r="AI24" i="6" s="1"/>
  <c r="H20" i="6"/>
  <c r="H16" i="6"/>
  <c r="H12" i="6"/>
  <c r="AI12" i="6" s="1"/>
  <c r="H107" i="6"/>
  <c r="H103" i="6"/>
  <c r="H98" i="6"/>
  <c r="AI98" i="6" s="1"/>
  <c r="H94" i="6"/>
  <c r="AI94" i="6" s="1"/>
  <c r="H90" i="6"/>
  <c r="AI90" i="6" s="1"/>
  <c r="H85" i="6"/>
  <c r="AI85" i="6" s="1"/>
  <c r="H81" i="6"/>
  <c r="H77" i="6"/>
  <c r="AI77" i="6" s="1"/>
  <c r="H73" i="6"/>
  <c r="AI73" i="6" s="1"/>
  <c r="H68" i="6"/>
  <c r="H63" i="6"/>
  <c r="H59" i="6"/>
  <c r="AI59" i="6" s="1"/>
  <c r="H55" i="6"/>
  <c r="H51" i="6"/>
  <c r="H47" i="6"/>
  <c r="H43" i="6"/>
  <c r="AI43" i="6" s="1"/>
  <c r="H39" i="6"/>
  <c r="AI39" i="6" s="1"/>
  <c r="H35" i="6"/>
  <c r="H31" i="6"/>
  <c r="H27" i="6"/>
  <c r="AI27" i="6" s="1"/>
  <c r="H23" i="6"/>
  <c r="AI23" i="6" s="1"/>
  <c r="H19" i="6"/>
  <c r="H15" i="6"/>
  <c r="H11" i="6"/>
  <c r="AI11" i="6" s="1"/>
  <c r="AH107" i="6"/>
  <c r="AH103" i="6"/>
  <c r="AH98" i="6"/>
  <c r="AH94" i="6"/>
  <c r="AH90" i="6"/>
  <c r="AH63" i="6"/>
  <c r="AH59" i="6"/>
  <c r="AH55" i="6"/>
  <c r="AH51" i="6"/>
  <c r="AH47" i="6"/>
  <c r="AH43" i="6"/>
  <c r="AH39" i="6"/>
  <c r="AH35" i="6"/>
  <c r="AH31" i="6"/>
  <c r="AH27" i="6"/>
  <c r="AH23" i="6"/>
  <c r="AH19" i="6"/>
  <c r="AH15" i="6"/>
  <c r="AH11" i="6"/>
  <c r="AI86" i="6"/>
  <c r="AI74" i="6"/>
  <c r="AI69" i="6"/>
  <c r="AI65" i="6"/>
  <c r="AH106" i="6"/>
  <c r="AH102" i="6"/>
  <c r="AI81" i="6"/>
  <c r="AH79" i="6"/>
  <c r="AH75" i="6"/>
  <c r="AH104" i="6"/>
  <c r="AH99" i="6"/>
  <c r="AH95" i="6"/>
  <c r="AH91" i="6"/>
  <c r="AH86" i="6"/>
  <c r="AH82" i="6"/>
  <c r="AH78" i="6"/>
  <c r="AH74" i="6"/>
  <c r="AH60" i="6"/>
  <c r="AH56" i="6"/>
  <c r="AH52" i="6"/>
  <c r="AH48" i="6"/>
  <c r="AH44" i="6"/>
  <c r="AH40" i="6"/>
  <c r="AH36" i="6"/>
  <c r="AH32" i="6"/>
  <c r="AH28" i="6"/>
  <c r="AH24" i="6"/>
  <c r="AH20" i="6"/>
  <c r="AH16" i="6"/>
  <c r="AH12" i="6"/>
  <c r="AI105" i="6"/>
  <c r="AI87" i="6"/>
  <c r="AI57" i="6"/>
  <c r="AI53" i="6"/>
  <c r="AI41" i="6"/>
  <c r="AI37" i="6"/>
  <c r="AI25" i="6"/>
  <c r="AI21" i="6"/>
  <c r="AH68" i="6"/>
  <c r="AI52" i="6"/>
  <c r="AI20" i="6"/>
  <c r="AH81" i="6"/>
  <c r="AH73" i="6"/>
  <c r="AI104" i="6"/>
  <c r="AI56" i="6"/>
  <c r="AI32" i="6"/>
  <c r="AH93" i="6"/>
  <c r="AH84" i="6"/>
  <c r="AH80" i="6"/>
  <c r="AH76" i="6"/>
  <c r="AH72" i="6"/>
  <c r="AH67" i="6"/>
  <c r="AH62" i="6"/>
  <c r="AH58" i="6"/>
  <c r="AH54" i="6"/>
  <c r="AH50" i="6"/>
  <c r="AH46" i="6"/>
  <c r="AH42" i="6"/>
  <c r="AH38" i="6"/>
  <c r="AH34" i="6"/>
  <c r="AH30" i="6"/>
  <c r="AH26" i="6"/>
  <c r="AH22" i="6"/>
  <c r="AH18" i="6"/>
  <c r="AH14" i="6"/>
  <c r="AH10" i="6"/>
  <c r="AH69" i="6"/>
  <c r="AH85" i="6"/>
  <c r="AH77" i="6"/>
  <c r="AI99" i="6"/>
  <c r="AI48" i="6"/>
  <c r="AI36" i="6"/>
  <c r="AI16" i="6"/>
  <c r="AH97" i="6"/>
  <c r="AH89" i="6"/>
  <c r="AH65" i="6"/>
  <c r="AI92" i="6"/>
  <c r="AI75" i="6"/>
  <c r="AI71" i="6"/>
  <c r="AH87" i="6"/>
  <c r="AH71" i="6"/>
  <c r="AH105" i="6"/>
  <c r="AH100" i="6"/>
  <c r="AH96" i="6"/>
  <c r="AH92" i="6"/>
  <c r="AH61" i="6"/>
  <c r="AH57" i="6"/>
  <c r="AH53" i="6"/>
  <c r="AH49" i="6"/>
  <c r="AH45" i="6"/>
  <c r="AH41" i="6"/>
  <c r="AH37" i="6"/>
  <c r="AH33" i="6"/>
  <c r="AH29" i="6"/>
  <c r="AH25" i="6"/>
  <c r="AH21" i="6"/>
  <c r="AH17" i="6"/>
  <c r="AH13" i="6"/>
  <c r="AI107" i="6"/>
  <c r="AI103" i="6"/>
  <c r="AI68" i="6"/>
  <c r="AI63" i="6"/>
  <c r="AI55" i="6"/>
  <c r="AI51" i="6"/>
  <c r="AI47" i="6"/>
  <c r="AI35" i="6"/>
  <c r="AI31" i="6"/>
  <c r="AI19" i="6"/>
  <c r="AI15" i="6"/>
  <c r="AI106" i="6"/>
  <c r="AI102" i="6"/>
  <c r="AI97" i="6"/>
  <c r="AI93" i="6"/>
  <c r="AI89" i="6"/>
  <c r="AI84" i="6"/>
  <c r="AI80" i="6"/>
  <c r="AI76" i="6"/>
  <c r="AI72" i="6"/>
  <c r="AI67" i="6"/>
  <c r="AI62" i="6"/>
  <c r="AI58" i="6"/>
  <c r="AI54" i="6"/>
  <c r="AI50" i="6"/>
  <c r="AI46" i="6"/>
  <c r="AI42" i="6"/>
  <c r="AI38" i="6"/>
  <c r="AI34" i="6"/>
  <c r="AI30" i="6"/>
  <c r="AI26" i="6"/>
  <c r="AI22" i="6"/>
  <c r="AI18" i="6"/>
  <c r="AI14" i="6"/>
  <c r="AI10" i="6"/>
  <c r="AH9" i="6"/>
  <c r="AI9" i="6"/>
  <c r="Q7" i="3" l="1"/>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2" i="3"/>
  <c r="Q63" i="3"/>
  <c r="Q64" i="3"/>
  <c r="Q65" i="3"/>
  <c r="Q66" i="3"/>
  <c r="Q68" i="3"/>
  <c r="Q69" i="3"/>
  <c r="Q70" i="3"/>
  <c r="Q71" i="3"/>
  <c r="Q72" i="3"/>
  <c r="Q73" i="3"/>
  <c r="Q74" i="3"/>
  <c r="Q75" i="3"/>
  <c r="Q76" i="3"/>
  <c r="Q77" i="3"/>
  <c r="Q78" i="3"/>
  <c r="Q79" i="3"/>
  <c r="Q80" i="3"/>
  <c r="Q81" i="3"/>
  <c r="Q82" i="3"/>
  <c r="Q83" i="3"/>
  <c r="Q84" i="3"/>
  <c r="Q86" i="3"/>
  <c r="Q87" i="3"/>
  <c r="Q88" i="3"/>
  <c r="Q89" i="3"/>
  <c r="Q90" i="3"/>
  <c r="Q91" i="3"/>
  <c r="Q92" i="3"/>
  <c r="Q93" i="3"/>
  <c r="Q94" i="3"/>
  <c r="Q95" i="3"/>
  <c r="Q96" i="3"/>
  <c r="Q97" i="3"/>
  <c r="Q99" i="3"/>
  <c r="Q100" i="3"/>
  <c r="Q101" i="3"/>
  <c r="Q102" i="3"/>
  <c r="Q103" i="3"/>
  <c r="Q104" i="3"/>
  <c r="Q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2" i="3"/>
  <c r="O63" i="3"/>
  <c r="O64" i="3"/>
  <c r="O65" i="3"/>
  <c r="O66" i="3"/>
  <c r="O68" i="3"/>
  <c r="O69" i="3"/>
  <c r="O70" i="3"/>
  <c r="O71" i="3"/>
  <c r="O72" i="3"/>
  <c r="O73" i="3"/>
  <c r="O74" i="3"/>
  <c r="O75" i="3"/>
  <c r="O76" i="3"/>
  <c r="O77" i="3"/>
  <c r="O78" i="3"/>
  <c r="O79" i="3"/>
  <c r="O80" i="3"/>
  <c r="O81" i="3"/>
  <c r="O82" i="3"/>
  <c r="O83" i="3"/>
  <c r="O84" i="3"/>
  <c r="O86" i="3"/>
  <c r="O87" i="3"/>
  <c r="O88" i="3"/>
  <c r="O89" i="3"/>
  <c r="O90" i="3"/>
  <c r="O91" i="3"/>
  <c r="O92" i="3"/>
  <c r="O93" i="3"/>
  <c r="O94" i="3"/>
  <c r="O95" i="3"/>
  <c r="O96" i="3"/>
  <c r="O97" i="3"/>
  <c r="O99" i="3"/>
  <c r="O100" i="3"/>
  <c r="O101" i="3"/>
  <c r="O102" i="3"/>
  <c r="O103" i="3"/>
  <c r="O104"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2" i="3"/>
  <c r="M63" i="3"/>
  <c r="M64" i="3"/>
  <c r="M65" i="3"/>
  <c r="M66" i="3"/>
  <c r="M68" i="3"/>
  <c r="M69" i="3"/>
  <c r="M70" i="3"/>
  <c r="M71" i="3"/>
  <c r="M72" i="3"/>
  <c r="M73" i="3"/>
  <c r="M74" i="3"/>
  <c r="M75" i="3"/>
  <c r="M76" i="3"/>
  <c r="M77" i="3"/>
  <c r="M78" i="3"/>
  <c r="M79" i="3"/>
  <c r="M80" i="3"/>
  <c r="M81" i="3"/>
  <c r="M82" i="3"/>
  <c r="M83" i="3"/>
  <c r="M84" i="3"/>
  <c r="M86" i="3"/>
  <c r="M87" i="3"/>
  <c r="M88" i="3"/>
  <c r="M89" i="3"/>
  <c r="M90" i="3"/>
  <c r="M91" i="3"/>
  <c r="M92" i="3"/>
  <c r="M93" i="3"/>
  <c r="M94" i="3"/>
  <c r="M95" i="3"/>
  <c r="M96" i="3"/>
  <c r="M97" i="3"/>
  <c r="M99" i="3"/>
  <c r="M100" i="3"/>
  <c r="M101" i="3"/>
  <c r="M102" i="3"/>
  <c r="M103" i="3"/>
  <c r="M104" i="3"/>
  <c r="O6" i="3"/>
  <c r="M6" i="3"/>
  <c r="V6" i="3"/>
  <c r="X6" i="3"/>
  <c r="Z6" i="3"/>
  <c r="V7" i="3"/>
  <c r="X7" i="3"/>
  <c r="Z7" i="3"/>
  <c r="V8" i="3"/>
  <c r="X8" i="3"/>
  <c r="Z8" i="3"/>
  <c r="V9" i="3"/>
  <c r="X9" i="3"/>
  <c r="Z9" i="3"/>
  <c r="V10" i="3"/>
  <c r="X10" i="3"/>
  <c r="Z10" i="3"/>
  <c r="V11" i="3"/>
  <c r="X11" i="3"/>
  <c r="Z11" i="3"/>
  <c r="V12" i="3"/>
  <c r="X12" i="3"/>
  <c r="Z12" i="3"/>
  <c r="V13" i="3"/>
  <c r="X13" i="3"/>
  <c r="Z13" i="3"/>
  <c r="V14" i="3"/>
  <c r="X14" i="3"/>
  <c r="Z14" i="3"/>
  <c r="V15" i="3"/>
  <c r="X15" i="3"/>
  <c r="Z15" i="3"/>
  <c r="V16" i="3"/>
  <c r="X16" i="3"/>
  <c r="Z16" i="3"/>
  <c r="V17" i="3"/>
  <c r="X17" i="3"/>
  <c r="Z17" i="3"/>
  <c r="V18" i="3"/>
  <c r="X18" i="3"/>
  <c r="Z18" i="3"/>
  <c r="V19" i="3"/>
  <c r="X19" i="3"/>
  <c r="Z19" i="3"/>
  <c r="V20" i="3"/>
  <c r="X20" i="3"/>
  <c r="Z20" i="3"/>
  <c r="V21" i="3"/>
  <c r="X21" i="3"/>
  <c r="Z21" i="3"/>
  <c r="V22" i="3"/>
  <c r="X22" i="3"/>
  <c r="Z22" i="3"/>
  <c r="V23" i="3"/>
  <c r="X23" i="3"/>
  <c r="Z23" i="3"/>
  <c r="V24" i="3"/>
  <c r="X24" i="3"/>
  <c r="Z24" i="3"/>
  <c r="V25" i="3"/>
  <c r="X25" i="3"/>
  <c r="Z25" i="3"/>
  <c r="V26" i="3"/>
  <c r="X26" i="3"/>
  <c r="Z26" i="3"/>
  <c r="V27" i="3"/>
  <c r="X27" i="3"/>
  <c r="Z27" i="3"/>
  <c r="V28" i="3"/>
  <c r="X28" i="3"/>
  <c r="Z28" i="3"/>
  <c r="V29" i="3"/>
  <c r="X29" i="3"/>
  <c r="Z29" i="3"/>
  <c r="V30" i="3"/>
  <c r="X30" i="3"/>
  <c r="Z30" i="3"/>
  <c r="V31" i="3"/>
  <c r="X31" i="3"/>
  <c r="Z31" i="3"/>
  <c r="V32" i="3"/>
  <c r="X32" i="3"/>
  <c r="Z32" i="3"/>
  <c r="V33" i="3"/>
  <c r="X33" i="3"/>
  <c r="Z33" i="3"/>
  <c r="V34" i="3"/>
  <c r="X34" i="3"/>
  <c r="Z34" i="3"/>
  <c r="V35" i="3"/>
  <c r="X35" i="3"/>
  <c r="Z35" i="3"/>
  <c r="V36" i="3"/>
  <c r="X36" i="3"/>
  <c r="Z36" i="3"/>
  <c r="V37" i="3"/>
  <c r="X37" i="3"/>
  <c r="Z37" i="3"/>
  <c r="V38" i="3"/>
  <c r="X38" i="3"/>
  <c r="Z38" i="3"/>
  <c r="V39" i="3"/>
  <c r="X39" i="3"/>
  <c r="Z39" i="3"/>
  <c r="V40" i="3"/>
  <c r="X40" i="3"/>
  <c r="Z40" i="3"/>
  <c r="V41" i="3"/>
  <c r="X41" i="3"/>
  <c r="Z41" i="3"/>
  <c r="V42" i="3"/>
  <c r="X42" i="3"/>
  <c r="Z42" i="3"/>
  <c r="V43" i="3"/>
  <c r="X43" i="3"/>
  <c r="Z43" i="3"/>
  <c r="V44" i="3"/>
  <c r="X44" i="3"/>
  <c r="Z44" i="3"/>
  <c r="V45" i="3"/>
  <c r="X45" i="3"/>
  <c r="Z45" i="3"/>
  <c r="V46" i="3"/>
  <c r="X46" i="3"/>
  <c r="Z46" i="3"/>
  <c r="V47" i="3"/>
  <c r="X47" i="3"/>
  <c r="Z47" i="3"/>
  <c r="V48" i="3"/>
  <c r="X48" i="3"/>
  <c r="Z48" i="3"/>
  <c r="V49" i="3"/>
  <c r="X49" i="3"/>
  <c r="Z49" i="3"/>
  <c r="V50" i="3"/>
  <c r="X50" i="3"/>
  <c r="Z50" i="3"/>
  <c r="V51" i="3"/>
  <c r="X51" i="3"/>
  <c r="Z51" i="3"/>
  <c r="V52" i="3"/>
  <c r="X52" i="3"/>
  <c r="Z52" i="3"/>
  <c r="V53" i="3"/>
  <c r="X53" i="3"/>
  <c r="Z53" i="3"/>
  <c r="V54" i="3"/>
  <c r="X54" i="3"/>
  <c r="Z54" i="3"/>
  <c r="V55" i="3"/>
  <c r="X55" i="3"/>
  <c r="Z55" i="3"/>
  <c r="V56" i="3"/>
  <c r="X56" i="3"/>
  <c r="Z56" i="3"/>
  <c r="V57" i="3"/>
  <c r="X57" i="3"/>
  <c r="Z57" i="3"/>
  <c r="V58" i="3"/>
  <c r="X58" i="3"/>
  <c r="Z58" i="3"/>
  <c r="V59" i="3"/>
  <c r="X59" i="3"/>
  <c r="Z59" i="3"/>
  <c r="V60" i="3"/>
  <c r="X60" i="3"/>
  <c r="Z60" i="3"/>
  <c r="V61" i="3"/>
  <c r="X61" i="3"/>
  <c r="Z61" i="3"/>
  <c r="V62" i="3"/>
  <c r="X62" i="3"/>
  <c r="Z62" i="3"/>
  <c r="V63" i="3"/>
  <c r="X63" i="3"/>
  <c r="Z63" i="3"/>
  <c r="V64" i="3"/>
  <c r="X64" i="3"/>
  <c r="Z64" i="3"/>
  <c r="V65" i="3"/>
  <c r="X65" i="3"/>
  <c r="Z65" i="3"/>
  <c r="V66" i="3"/>
  <c r="X66" i="3"/>
  <c r="Z66" i="3"/>
  <c r="V67" i="3"/>
  <c r="X67" i="3"/>
  <c r="Z67" i="3"/>
  <c r="V68" i="3"/>
  <c r="X68" i="3"/>
  <c r="Z68" i="3"/>
  <c r="V69" i="3"/>
  <c r="X69" i="3"/>
  <c r="Z69" i="3"/>
  <c r="V70" i="3"/>
  <c r="X70" i="3"/>
  <c r="Z70" i="3"/>
  <c r="V71" i="3"/>
  <c r="X71" i="3"/>
  <c r="Z71" i="3"/>
  <c r="V72" i="3"/>
  <c r="X72" i="3"/>
  <c r="Z72" i="3"/>
  <c r="V73" i="3"/>
  <c r="X73" i="3"/>
  <c r="Z73" i="3"/>
  <c r="V74" i="3"/>
  <c r="X74" i="3"/>
  <c r="Z74" i="3"/>
  <c r="V75" i="3"/>
  <c r="X75" i="3"/>
  <c r="Z75" i="3"/>
  <c r="V76" i="3"/>
  <c r="X76" i="3"/>
  <c r="Z76" i="3"/>
  <c r="V77" i="3"/>
  <c r="X77" i="3"/>
  <c r="Z77" i="3"/>
  <c r="V78" i="3"/>
  <c r="X78" i="3"/>
  <c r="Z78" i="3"/>
  <c r="V79" i="3"/>
  <c r="X79" i="3"/>
  <c r="Z79" i="3"/>
  <c r="V80" i="3"/>
  <c r="X80" i="3"/>
  <c r="Z80" i="3"/>
  <c r="V81" i="3"/>
  <c r="X81" i="3"/>
  <c r="Z81" i="3"/>
  <c r="V82" i="3"/>
  <c r="X82" i="3"/>
  <c r="Z82" i="3"/>
  <c r="V83" i="3"/>
  <c r="X83" i="3"/>
  <c r="Z83" i="3"/>
  <c r="V84" i="3"/>
  <c r="X84" i="3"/>
  <c r="Z84" i="3"/>
  <c r="V85" i="3"/>
  <c r="X85" i="3"/>
  <c r="Z85" i="3"/>
  <c r="V86" i="3"/>
  <c r="X86" i="3"/>
  <c r="Z86" i="3"/>
  <c r="V87" i="3"/>
  <c r="X87" i="3"/>
  <c r="Z87" i="3"/>
  <c r="V88" i="3"/>
  <c r="X88" i="3"/>
  <c r="Z88" i="3"/>
  <c r="V89" i="3"/>
  <c r="X89" i="3"/>
  <c r="Z89" i="3"/>
  <c r="V90" i="3"/>
  <c r="X90" i="3"/>
  <c r="Z90" i="3"/>
  <c r="V91" i="3"/>
  <c r="X91" i="3"/>
  <c r="Z91" i="3"/>
  <c r="V92" i="3"/>
  <c r="X92" i="3"/>
  <c r="Z92" i="3"/>
  <c r="V93" i="3"/>
  <c r="X93" i="3"/>
  <c r="Z93" i="3"/>
  <c r="V94" i="3"/>
  <c r="X94" i="3"/>
  <c r="Z94" i="3"/>
  <c r="V95" i="3"/>
  <c r="X95" i="3"/>
  <c r="Z95" i="3"/>
  <c r="V96" i="3"/>
  <c r="X96" i="3"/>
  <c r="Z96" i="3"/>
  <c r="V97" i="3"/>
  <c r="X97" i="3"/>
  <c r="Z97" i="3"/>
  <c r="V98" i="3"/>
  <c r="X98" i="3"/>
  <c r="Z98" i="3"/>
  <c r="V99" i="3"/>
  <c r="X99" i="3"/>
  <c r="Z99" i="3"/>
  <c r="V100" i="3"/>
  <c r="X100" i="3"/>
  <c r="Z100" i="3"/>
  <c r="V101" i="3"/>
  <c r="X101" i="3"/>
  <c r="Z101" i="3"/>
  <c r="V102" i="3"/>
  <c r="X102" i="3"/>
  <c r="Z102" i="3"/>
  <c r="V103" i="3"/>
  <c r="X103" i="3"/>
  <c r="Z103" i="3"/>
  <c r="V104" i="3"/>
  <c r="X104" i="3"/>
  <c r="Z104" i="3"/>
  <c r="Q7" i="4" l="1"/>
  <c r="Q8" i="4"/>
  <c r="Q9" i="4"/>
  <c r="Q10" i="4"/>
  <c r="Q11" i="4"/>
  <c r="Q12" i="4"/>
  <c r="Q13" i="4"/>
  <c r="Q14" i="4"/>
  <c r="Q15" i="4"/>
  <c r="Q16" i="4"/>
  <c r="Q17" i="4"/>
  <c r="Q18" i="4"/>
  <c r="Q19" i="4"/>
  <c r="Q20" i="4"/>
  <c r="Q21" i="4"/>
  <c r="Q22" i="4"/>
  <c r="Q23" i="4"/>
  <c r="Q24" i="4"/>
  <c r="Q25" i="4"/>
  <c r="Q26" i="4"/>
  <c r="Q27" i="4"/>
  <c r="Q28" i="4"/>
  <c r="Q29" i="4"/>
  <c r="Q30" i="4"/>
  <c r="Q31" i="4"/>
  <c r="Q32" i="4"/>
  <c r="Q33" i="4"/>
  <c r="Q34" i="4"/>
  <c r="Q35" i="4"/>
  <c r="Q36" i="4"/>
  <c r="Q37" i="4"/>
  <c r="Q38" i="4"/>
  <c r="Q39" i="4"/>
  <c r="Q40" i="4"/>
  <c r="Q41" i="4"/>
  <c r="Q42" i="4"/>
  <c r="Q43" i="4"/>
  <c r="Q44" i="4"/>
  <c r="Q45" i="4"/>
  <c r="Q46" i="4"/>
  <c r="Q47" i="4"/>
  <c r="Q48" i="4"/>
  <c r="Q49" i="4"/>
  <c r="Q50" i="4"/>
  <c r="Q51" i="4"/>
  <c r="Q52" i="4"/>
  <c r="Q53" i="4"/>
  <c r="Q54" i="4"/>
  <c r="Q55" i="4"/>
  <c r="Q56" i="4"/>
  <c r="Q57" i="4"/>
  <c r="Q58" i="4"/>
  <c r="Q59" i="4"/>
  <c r="Q60" i="4"/>
  <c r="Q61" i="4"/>
  <c r="Q62" i="4"/>
  <c r="Q63" i="4"/>
  <c r="Q64" i="4"/>
  <c r="Q65" i="4"/>
  <c r="Q66" i="4"/>
  <c r="Q68" i="4"/>
  <c r="Q69" i="4"/>
  <c r="Q70" i="4"/>
  <c r="Q71" i="4"/>
  <c r="Q72" i="4"/>
  <c r="Q73" i="4"/>
  <c r="Q74" i="4"/>
  <c r="Q75" i="4"/>
  <c r="Q76" i="4"/>
  <c r="Q77" i="4"/>
  <c r="Q78" i="4"/>
  <c r="Q79" i="4"/>
  <c r="Q80" i="4"/>
  <c r="Q81" i="4"/>
  <c r="Q82" i="4"/>
  <c r="Q83" i="4"/>
  <c r="Q84" i="4"/>
  <c r="Q85" i="4"/>
  <c r="Q86" i="4"/>
  <c r="Q87" i="4"/>
  <c r="Q88" i="4"/>
  <c r="Q89" i="4"/>
  <c r="Q90" i="4"/>
  <c r="Q91" i="4"/>
  <c r="Q92" i="4"/>
  <c r="Q93" i="4"/>
  <c r="Q94" i="4"/>
  <c r="Q95" i="4"/>
  <c r="Q96" i="4"/>
  <c r="Q97" i="4"/>
  <c r="Q99" i="4"/>
  <c r="Q100" i="4"/>
  <c r="Q101" i="4"/>
  <c r="Q102" i="4"/>
  <c r="Q103" i="4"/>
  <c r="Q104"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9" i="4"/>
  <c r="O100" i="4"/>
  <c r="O101" i="4"/>
  <c r="O102" i="4"/>
  <c r="O103" i="4"/>
  <c r="O104"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9" i="4"/>
  <c r="M100" i="4"/>
  <c r="M101" i="4"/>
  <c r="M102" i="4"/>
  <c r="M103" i="4"/>
  <c r="M104" i="4"/>
  <c r="O6" i="4"/>
  <c r="Q6" i="4"/>
  <c r="M6" i="4"/>
  <c r="H7" i="3"/>
  <c r="AF7" i="3" s="1"/>
  <c r="H8" i="3"/>
  <c r="AF8" i="3" s="1"/>
  <c r="H9" i="3"/>
  <c r="AF9" i="3" s="1"/>
  <c r="H10" i="3"/>
  <c r="AF10" i="3" s="1"/>
  <c r="H11" i="3"/>
  <c r="AF11" i="3" s="1"/>
  <c r="H12" i="3"/>
  <c r="AF12" i="3" s="1"/>
  <c r="H13" i="3"/>
  <c r="AF13" i="3" s="1"/>
  <c r="H14" i="3"/>
  <c r="AF14" i="3" s="1"/>
  <c r="H15" i="3"/>
  <c r="AF15" i="3" s="1"/>
  <c r="H16" i="3"/>
  <c r="AF16" i="3" s="1"/>
  <c r="H17" i="3"/>
  <c r="AF17" i="3" s="1"/>
  <c r="H18" i="3"/>
  <c r="AF18" i="3" s="1"/>
  <c r="H19" i="3"/>
  <c r="AF19" i="3" s="1"/>
  <c r="H20" i="3"/>
  <c r="AF20" i="3" s="1"/>
  <c r="H21" i="3"/>
  <c r="AF21" i="3" s="1"/>
  <c r="H22" i="3"/>
  <c r="AF22" i="3" s="1"/>
  <c r="H23" i="3"/>
  <c r="AF23" i="3" s="1"/>
  <c r="H24" i="3"/>
  <c r="AF24" i="3" s="1"/>
  <c r="H25" i="3"/>
  <c r="AF25" i="3" s="1"/>
  <c r="H26" i="3"/>
  <c r="AF26" i="3" s="1"/>
  <c r="H27" i="3"/>
  <c r="AF27" i="3" s="1"/>
  <c r="H28" i="3"/>
  <c r="AF28" i="3" s="1"/>
  <c r="H29" i="3"/>
  <c r="AF29" i="3" s="1"/>
  <c r="H30" i="3"/>
  <c r="AF30" i="3" s="1"/>
  <c r="H31" i="3"/>
  <c r="AF31" i="3" s="1"/>
  <c r="H32" i="3"/>
  <c r="AF32" i="3" s="1"/>
  <c r="H33" i="3"/>
  <c r="AF33" i="3" s="1"/>
  <c r="H34" i="3"/>
  <c r="AF34" i="3" s="1"/>
  <c r="H35" i="3"/>
  <c r="AF35" i="3" s="1"/>
  <c r="H36" i="3"/>
  <c r="AF36" i="3" s="1"/>
  <c r="H37" i="3"/>
  <c r="AF37" i="3" s="1"/>
  <c r="H38" i="3"/>
  <c r="AF38" i="3" s="1"/>
  <c r="H39" i="3"/>
  <c r="AF39" i="3" s="1"/>
  <c r="H40" i="3"/>
  <c r="AF40" i="3" s="1"/>
  <c r="H41" i="3"/>
  <c r="AF41" i="3" s="1"/>
  <c r="H42" i="3"/>
  <c r="AF42" i="3" s="1"/>
  <c r="H43" i="3"/>
  <c r="AF43" i="3" s="1"/>
  <c r="H44" i="3"/>
  <c r="AF44" i="3" s="1"/>
  <c r="H45" i="3"/>
  <c r="AF45" i="3" s="1"/>
  <c r="H46" i="3"/>
  <c r="AF46" i="3" s="1"/>
  <c r="H47" i="3"/>
  <c r="AF47" i="3" s="1"/>
  <c r="H48" i="3"/>
  <c r="AF48" i="3" s="1"/>
  <c r="H49" i="3"/>
  <c r="AF49" i="3" s="1"/>
  <c r="H50" i="3"/>
  <c r="AF50" i="3" s="1"/>
  <c r="H51" i="3"/>
  <c r="AF51" i="3" s="1"/>
  <c r="H52" i="3"/>
  <c r="AF52" i="3" s="1"/>
  <c r="H53" i="3"/>
  <c r="AF53" i="3" s="1"/>
  <c r="H54" i="3"/>
  <c r="AF54" i="3" s="1"/>
  <c r="H55" i="3"/>
  <c r="AF55" i="3" s="1"/>
  <c r="H56" i="3"/>
  <c r="AF56" i="3" s="1"/>
  <c r="H57" i="3"/>
  <c r="AF57" i="3" s="1"/>
  <c r="H58" i="3"/>
  <c r="AF58" i="3" s="1"/>
  <c r="H59" i="3"/>
  <c r="AF59" i="3" s="1"/>
  <c r="H60" i="3"/>
  <c r="AF60" i="3" s="1"/>
  <c r="H61" i="3"/>
  <c r="AF61" i="3" s="1"/>
  <c r="H62" i="3"/>
  <c r="AF62" i="3" s="1"/>
  <c r="H63" i="3"/>
  <c r="AF63" i="3" s="1"/>
  <c r="H64" i="3"/>
  <c r="AF64" i="3" s="1"/>
  <c r="H65" i="3"/>
  <c r="AF65" i="3" s="1"/>
  <c r="H66" i="3"/>
  <c r="AF66" i="3" s="1"/>
  <c r="H67" i="3"/>
  <c r="AF67" i="3" s="1"/>
  <c r="H68" i="3"/>
  <c r="AF68" i="3" s="1"/>
  <c r="H69" i="3"/>
  <c r="AF69" i="3" s="1"/>
  <c r="H70" i="3"/>
  <c r="AF70" i="3" s="1"/>
  <c r="H71" i="3"/>
  <c r="AF71" i="3" s="1"/>
  <c r="H72" i="3"/>
  <c r="AF72" i="3" s="1"/>
  <c r="H73" i="3"/>
  <c r="AF73" i="3" s="1"/>
  <c r="H74" i="3"/>
  <c r="AF74" i="3" s="1"/>
  <c r="H75" i="3"/>
  <c r="AF75" i="3" s="1"/>
  <c r="H76" i="3"/>
  <c r="AF76" i="3" s="1"/>
  <c r="H77" i="3"/>
  <c r="AF77" i="3" s="1"/>
  <c r="H78" i="3"/>
  <c r="AF78" i="3" s="1"/>
  <c r="H79" i="3"/>
  <c r="AF79" i="3" s="1"/>
  <c r="H80" i="3"/>
  <c r="AF80" i="3" s="1"/>
  <c r="H81" i="3"/>
  <c r="AF81" i="3" s="1"/>
  <c r="H82" i="3"/>
  <c r="AF82" i="3" s="1"/>
  <c r="H83" i="3"/>
  <c r="AF83" i="3" s="1"/>
  <c r="H84" i="3"/>
  <c r="AF84" i="3" s="1"/>
  <c r="H85" i="3"/>
  <c r="AF85" i="3" s="1"/>
  <c r="H86" i="3"/>
  <c r="AF86" i="3" s="1"/>
  <c r="H87" i="3"/>
  <c r="AF87" i="3" s="1"/>
  <c r="H88" i="3"/>
  <c r="AF88" i="3" s="1"/>
  <c r="H89" i="3"/>
  <c r="AF89" i="3" s="1"/>
  <c r="H90" i="3"/>
  <c r="AF90" i="3" s="1"/>
  <c r="H91" i="3"/>
  <c r="AF91" i="3" s="1"/>
  <c r="H92" i="3"/>
  <c r="AF92" i="3" s="1"/>
  <c r="H93" i="3"/>
  <c r="AF93" i="3" s="1"/>
  <c r="H94" i="3"/>
  <c r="AF94" i="3" s="1"/>
  <c r="H95" i="3"/>
  <c r="AF95" i="3" s="1"/>
  <c r="H96" i="3"/>
  <c r="AF96" i="3" s="1"/>
  <c r="H97" i="3"/>
  <c r="AF97" i="3" s="1"/>
  <c r="H98" i="3"/>
  <c r="AF98" i="3" s="1"/>
  <c r="H99" i="3"/>
  <c r="AF99" i="3" s="1"/>
  <c r="H100" i="3"/>
  <c r="AF100" i="3" s="1"/>
  <c r="H101" i="3"/>
  <c r="AF101" i="3" s="1"/>
  <c r="H102" i="3"/>
  <c r="AF102" i="3" s="1"/>
  <c r="H103" i="3"/>
  <c r="AF103" i="3" s="1"/>
  <c r="H104" i="3"/>
  <c r="AF104" i="3" s="1"/>
  <c r="F7" i="3"/>
  <c r="AE7" i="3" s="1"/>
  <c r="F8" i="3"/>
  <c r="AE8" i="3" s="1"/>
  <c r="F9" i="3"/>
  <c r="AE9" i="3" s="1"/>
  <c r="F10" i="3"/>
  <c r="AE10" i="3" s="1"/>
  <c r="F11" i="3"/>
  <c r="AE11" i="3" s="1"/>
  <c r="F12" i="3"/>
  <c r="AE12" i="3" s="1"/>
  <c r="F13" i="3"/>
  <c r="AE13" i="3" s="1"/>
  <c r="F14" i="3"/>
  <c r="AE14" i="3" s="1"/>
  <c r="F15" i="3"/>
  <c r="AE15" i="3" s="1"/>
  <c r="F16" i="3"/>
  <c r="AE16" i="3" s="1"/>
  <c r="F17" i="3"/>
  <c r="AE17" i="3" s="1"/>
  <c r="F18" i="3"/>
  <c r="AE18" i="3" s="1"/>
  <c r="F19" i="3"/>
  <c r="AE19" i="3" s="1"/>
  <c r="F20" i="3"/>
  <c r="AE20" i="3" s="1"/>
  <c r="F21" i="3"/>
  <c r="AE21" i="3" s="1"/>
  <c r="F22" i="3"/>
  <c r="AE22" i="3" s="1"/>
  <c r="F23" i="3"/>
  <c r="AE23" i="3" s="1"/>
  <c r="F24" i="3"/>
  <c r="AE24" i="3" s="1"/>
  <c r="F25" i="3"/>
  <c r="AE25" i="3" s="1"/>
  <c r="F26" i="3"/>
  <c r="AE26" i="3" s="1"/>
  <c r="F27" i="3"/>
  <c r="AE27" i="3" s="1"/>
  <c r="F28" i="3"/>
  <c r="AE28" i="3" s="1"/>
  <c r="F29" i="3"/>
  <c r="AE29" i="3" s="1"/>
  <c r="F30" i="3"/>
  <c r="AE30" i="3" s="1"/>
  <c r="F31" i="3"/>
  <c r="AE31" i="3" s="1"/>
  <c r="F32" i="3"/>
  <c r="AE32" i="3" s="1"/>
  <c r="F33" i="3"/>
  <c r="AE33" i="3" s="1"/>
  <c r="F34" i="3"/>
  <c r="AE34" i="3" s="1"/>
  <c r="F35" i="3"/>
  <c r="AE35" i="3" s="1"/>
  <c r="F36" i="3"/>
  <c r="AE36" i="3" s="1"/>
  <c r="F37" i="3"/>
  <c r="AE37" i="3" s="1"/>
  <c r="F38" i="3"/>
  <c r="AE38" i="3" s="1"/>
  <c r="F39" i="3"/>
  <c r="AE39" i="3" s="1"/>
  <c r="F40" i="3"/>
  <c r="AE40" i="3" s="1"/>
  <c r="F41" i="3"/>
  <c r="AE41" i="3" s="1"/>
  <c r="F42" i="3"/>
  <c r="AE42" i="3" s="1"/>
  <c r="F43" i="3"/>
  <c r="AE43" i="3" s="1"/>
  <c r="F44" i="3"/>
  <c r="AE44" i="3" s="1"/>
  <c r="F45" i="3"/>
  <c r="AE45" i="3" s="1"/>
  <c r="F46" i="3"/>
  <c r="AE46" i="3" s="1"/>
  <c r="F47" i="3"/>
  <c r="AE47" i="3" s="1"/>
  <c r="F48" i="3"/>
  <c r="AE48" i="3" s="1"/>
  <c r="F49" i="3"/>
  <c r="AE49" i="3" s="1"/>
  <c r="F50" i="3"/>
  <c r="AE50" i="3" s="1"/>
  <c r="F51" i="3"/>
  <c r="AE51" i="3" s="1"/>
  <c r="F52" i="3"/>
  <c r="AE52" i="3" s="1"/>
  <c r="F53" i="3"/>
  <c r="AE53" i="3" s="1"/>
  <c r="F54" i="3"/>
  <c r="AE54" i="3" s="1"/>
  <c r="F55" i="3"/>
  <c r="AE55" i="3" s="1"/>
  <c r="F56" i="3"/>
  <c r="AE56" i="3" s="1"/>
  <c r="F57" i="3"/>
  <c r="AE57" i="3" s="1"/>
  <c r="F58" i="3"/>
  <c r="AE58" i="3" s="1"/>
  <c r="F59" i="3"/>
  <c r="AE59" i="3" s="1"/>
  <c r="F60" i="3"/>
  <c r="AE60" i="3" s="1"/>
  <c r="F61" i="3"/>
  <c r="AE61" i="3" s="1"/>
  <c r="F62" i="3"/>
  <c r="AE62" i="3" s="1"/>
  <c r="F63" i="3"/>
  <c r="AE63" i="3" s="1"/>
  <c r="F64" i="3"/>
  <c r="AE64" i="3" s="1"/>
  <c r="F65" i="3"/>
  <c r="AE65" i="3" s="1"/>
  <c r="F66" i="3"/>
  <c r="AE66" i="3" s="1"/>
  <c r="F67" i="3"/>
  <c r="AE67" i="3" s="1"/>
  <c r="F68" i="3"/>
  <c r="AE68" i="3" s="1"/>
  <c r="F69" i="3"/>
  <c r="AE69" i="3" s="1"/>
  <c r="F70" i="3"/>
  <c r="AE70" i="3" s="1"/>
  <c r="F71" i="3"/>
  <c r="AE71" i="3" s="1"/>
  <c r="F72" i="3"/>
  <c r="AE72" i="3" s="1"/>
  <c r="F73" i="3"/>
  <c r="AE73" i="3" s="1"/>
  <c r="F74" i="3"/>
  <c r="AE74" i="3" s="1"/>
  <c r="F75" i="3"/>
  <c r="AE75" i="3" s="1"/>
  <c r="F76" i="3"/>
  <c r="AE76" i="3" s="1"/>
  <c r="F77" i="3"/>
  <c r="AE77" i="3" s="1"/>
  <c r="F78" i="3"/>
  <c r="AE78" i="3" s="1"/>
  <c r="F79" i="3"/>
  <c r="AE79" i="3" s="1"/>
  <c r="F80" i="3"/>
  <c r="AE80" i="3" s="1"/>
  <c r="F81" i="3"/>
  <c r="AE81" i="3" s="1"/>
  <c r="F82" i="3"/>
  <c r="AE82" i="3" s="1"/>
  <c r="F83" i="3"/>
  <c r="AE83" i="3" s="1"/>
  <c r="F84" i="3"/>
  <c r="AE84" i="3" s="1"/>
  <c r="F85" i="3"/>
  <c r="AE85" i="3" s="1"/>
  <c r="F86" i="3"/>
  <c r="AE86" i="3" s="1"/>
  <c r="F87" i="3"/>
  <c r="AE87" i="3" s="1"/>
  <c r="F88" i="3"/>
  <c r="AE88" i="3" s="1"/>
  <c r="F89" i="3"/>
  <c r="AE89" i="3" s="1"/>
  <c r="F90" i="3"/>
  <c r="AE90" i="3" s="1"/>
  <c r="F91" i="3"/>
  <c r="AE91" i="3" s="1"/>
  <c r="F92" i="3"/>
  <c r="AE92" i="3" s="1"/>
  <c r="F93" i="3"/>
  <c r="AE93" i="3" s="1"/>
  <c r="F94" i="3"/>
  <c r="AE94" i="3" s="1"/>
  <c r="F95" i="3"/>
  <c r="AE95" i="3" s="1"/>
  <c r="F96" i="3"/>
  <c r="AE96" i="3" s="1"/>
  <c r="F97" i="3"/>
  <c r="AE97" i="3" s="1"/>
  <c r="F98" i="3"/>
  <c r="AE98" i="3" s="1"/>
  <c r="F99" i="3"/>
  <c r="AE99" i="3" s="1"/>
  <c r="F100" i="3"/>
  <c r="AE100" i="3" s="1"/>
  <c r="F101" i="3"/>
  <c r="AE101" i="3" s="1"/>
  <c r="F102" i="3"/>
  <c r="AE102" i="3" s="1"/>
  <c r="F103" i="3"/>
  <c r="AE103" i="3" s="1"/>
  <c r="F104" i="3"/>
  <c r="AE104" i="3" s="1"/>
  <c r="D7" i="3"/>
  <c r="AD7" i="3" s="1"/>
  <c r="D8" i="3"/>
  <c r="AD8" i="3" s="1"/>
  <c r="D9" i="3"/>
  <c r="AD9" i="3" s="1"/>
  <c r="D10" i="3"/>
  <c r="AD10" i="3" s="1"/>
  <c r="D11" i="3"/>
  <c r="AD11" i="3" s="1"/>
  <c r="D12" i="3"/>
  <c r="AD12" i="3" s="1"/>
  <c r="D13" i="3"/>
  <c r="AD13" i="3" s="1"/>
  <c r="D14" i="3"/>
  <c r="AD14" i="3" s="1"/>
  <c r="D15" i="3"/>
  <c r="AD15" i="3" s="1"/>
  <c r="D16" i="3"/>
  <c r="AD16" i="3" s="1"/>
  <c r="D17" i="3"/>
  <c r="AD17" i="3" s="1"/>
  <c r="D18" i="3"/>
  <c r="AD18" i="3" s="1"/>
  <c r="D19" i="3"/>
  <c r="AD19" i="3" s="1"/>
  <c r="D20" i="3"/>
  <c r="AD20" i="3" s="1"/>
  <c r="D21" i="3"/>
  <c r="AD21" i="3" s="1"/>
  <c r="D22" i="3"/>
  <c r="AD22" i="3" s="1"/>
  <c r="D23" i="3"/>
  <c r="AD23" i="3" s="1"/>
  <c r="D24" i="3"/>
  <c r="AD24" i="3" s="1"/>
  <c r="D25" i="3"/>
  <c r="AD25" i="3" s="1"/>
  <c r="D26" i="3"/>
  <c r="AD26" i="3" s="1"/>
  <c r="D27" i="3"/>
  <c r="AD27" i="3" s="1"/>
  <c r="D28" i="3"/>
  <c r="AD28" i="3" s="1"/>
  <c r="D29" i="3"/>
  <c r="AD29" i="3" s="1"/>
  <c r="D30" i="3"/>
  <c r="AD30" i="3" s="1"/>
  <c r="D31" i="3"/>
  <c r="AD31" i="3" s="1"/>
  <c r="D32" i="3"/>
  <c r="AD32" i="3" s="1"/>
  <c r="D33" i="3"/>
  <c r="AD33" i="3" s="1"/>
  <c r="D34" i="3"/>
  <c r="AD34" i="3" s="1"/>
  <c r="D35" i="3"/>
  <c r="AD35" i="3" s="1"/>
  <c r="D36" i="3"/>
  <c r="AD36" i="3" s="1"/>
  <c r="D37" i="3"/>
  <c r="AD37" i="3" s="1"/>
  <c r="D38" i="3"/>
  <c r="AD38" i="3" s="1"/>
  <c r="D39" i="3"/>
  <c r="AD39" i="3" s="1"/>
  <c r="D40" i="3"/>
  <c r="AD40" i="3" s="1"/>
  <c r="D41" i="3"/>
  <c r="AD41" i="3" s="1"/>
  <c r="D42" i="3"/>
  <c r="AD42" i="3" s="1"/>
  <c r="D43" i="3"/>
  <c r="AD43" i="3" s="1"/>
  <c r="D44" i="3"/>
  <c r="AD44" i="3" s="1"/>
  <c r="D45" i="3"/>
  <c r="AD45" i="3" s="1"/>
  <c r="D46" i="3"/>
  <c r="AD46" i="3" s="1"/>
  <c r="D47" i="3"/>
  <c r="AD47" i="3" s="1"/>
  <c r="D48" i="3"/>
  <c r="AD48" i="3" s="1"/>
  <c r="D49" i="3"/>
  <c r="AD49" i="3" s="1"/>
  <c r="D50" i="3"/>
  <c r="AD50" i="3" s="1"/>
  <c r="D51" i="3"/>
  <c r="AD51" i="3" s="1"/>
  <c r="D52" i="3"/>
  <c r="AD52" i="3" s="1"/>
  <c r="D53" i="3"/>
  <c r="AD53" i="3" s="1"/>
  <c r="D54" i="3"/>
  <c r="AD54" i="3" s="1"/>
  <c r="D55" i="3"/>
  <c r="AD55" i="3" s="1"/>
  <c r="D56" i="3"/>
  <c r="AD56" i="3" s="1"/>
  <c r="D57" i="3"/>
  <c r="AD57" i="3" s="1"/>
  <c r="D58" i="3"/>
  <c r="AD58" i="3" s="1"/>
  <c r="D59" i="3"/>
  <c r="AD59" i="3" s="1"/>
  <c r="D60" i="3"/>
  <c r="AD60" i="3" s="1"/>
  <c r="D61" i="3"/>
  <c r="AD61" i="3" s="1"/>
  <c r="D62" i="3"/>
  <c r="AD62" i="3" s="1"/>
  <c r="D63" i="3"/>
  <c r="AD63" i="3" s="1"/>
  <c r="D64" i="3"/>
  <c r="AD64" i="3" s="1"/>
  <c r="D65" i="3"/>
  <c r="AD65" i="3" s="1"/>
  <c r="D66" i="3"/>
  <c r="AD66" i="3" s="1"/>
  <c r="D67" i="3"/>
  <c r="AD67" i="3" s="1"/>
  <c r="D68" i="3"/>
  <c r="AD68" i="3" s="1"/>
  <c r="D69" i="3"/>
  <c r="AD69" i="3" s="1"/>
  <c r="D70" i="3"/>
  <c r="AD70" i="3" s="1"/>
  <c r="D71" i="3"/>
  <c r="AD71" i="3" s="1"/>
  <c r="D72" i="3"/>
  <c r="AD72" i="3" s="1"/>
  <c r="D73" i="3"/>
  <c r="AD73" i="3" s="1"/>
  <c r="D74" i="3"/>
  <c r="AD74" i="3" s="1"/>
  <c r="D75" i="3"/>
  <c r="AD75" i="3" s="1"/>
  <c r="D76" i="3"/>
  <c r="AD76" i="3" s="1"/>
  <c r="D77" i="3"/>
  <c r="AD77" i="3" s="1"/>
  <c r="D78" i="3"/>
  <c r="AD78" i="3" s="1"/>
  <c r="D79" i="3"/>
  <c r="AD79" i="3" s="1"/>
  <c r="D80" i="3"/>
  <c r="AD80" i="3" s="1"/>
  <c r="D81" i="3"/>
  <c r="AD81" i="3" s="1"/>
  <c r="D82" i="3"/>
  <c r="AD82" i="3" s="1"/>
  <c r="D83" i="3"/>
  <c r="AD83" i="3" s="1"/>
  <c r="D84" i="3"/>
  <c r="AD84" i="3" s="1"/>
  <c r="D85" i="3"/>
  <c r="AD85" i="3" s="1"/>
  <c r="D86" i="3"/>
  <c r="AD86" i="3" s="1"/>
  <c r="D87" i="3"/>
  <c r="AD87" i="3" s="1"/>
  <c r="D88" i="3"/>
  <c r="AD88" i="3" s="1"/>
  <c r="D89" i="3"/>
  <c r="AD89" i="3" s="1"/>
  <c r="D90" i="3"/>
  <c r="AD90" i="3" s="1"/>
  <c r="D91" i="3"/>
  <c r="AD91" i="3" s="1"/>
  <c r="D92" i="3"/>
  <c r="AD92" i="3" s="1"/>
  <c r="D93" i="3"/>
  <c r="AD93" i="3" s="1"/>
  <c r="D94" i="3"/>
  <c r="AD94" i="3" s="1"/>
  <c r="D95" i="3"/>
  <c r="AD95" i="3" s="1"/>
  <c r="D96" i="3"/>
  <c r="AD96" i="3" s="1"/>
  <c r="D97" i="3"/>
  <c r="AD97" i="3" s="1"/>
  <c r="D98" i="3"/>
  <c r="AD98" i="3" s="1"/>
  <c r="D99" i="3"/>
  <c r="AD99" i="3" s="1"/>
  <c r="D100" i="3"/>
  <c r="AD100" i="3" s="1"/>
  <c r="D101" i="3"/>
  <c r="AD101" i="3" s="1"/>
  <c r="D102" i="3"/>
  <c r="AD102" i="3" s="1"/>
  <c r="D103" i="3"/>
  <c r="AD103" i="3" s="1"/>
  <c r="D104" i="3"/>
  <c r="AD104" i="3" s="1"/>
  <c r="H6" i="3"/>
  <c r="AF6" i="3" s="1"/>
  <c r="F6" i="3"/>
  <c r="AE6" i="3" s="1"/>
  <c r="D6" i="3"/>
  <c r="AD6" i="3" s="1"/>
  <c r="Z7" i="4"/>
  <c r="Z8" i="4"/>
  <c r="Z9" i="4"/>
  <c r="Z10" i="4"/>
  <c r="Z11" i="4"/>
  <c r="Z12" i="4"/>
  <c r="Z13" i="4"/>
  <c r="Z14" i="4"/>
  <c r="Z15" i="4"/>
  <c r="Z16" i="4"/>
  <c r="Z17" i="4"/>
  <c r="Z18" i="4"/>
  <c r="Z19" i="4"/>
  <c r="Z20" i="4"/>
  <c r="Z21" i="4"/>
  <c r="Z22" i="4"/>
  <c r="Z23" i="4"/>
  <c r="Z24" i="4"/>
  <c r="Z25" i="4"/>
  <c r="Z26" i="4"/>
  <c r="Z27" i="4"/>
  <c r="Z28" i="4"/>
  <c r="Z29" i="4"/>
  <c r="Z30" i="4"/>
  <c r="Z31" i="4"/>
  <c r="Z32" i="4"/>
  <c r="Z33" i="4"/>
  <c r="Z34" i="4"/>
  <c r="Z35" i="4"/>
  <c r="Z36" i="4"/>
  <c r="Z37" i="4"/>
  <c r="Z38" i="4"/>
  <c r="Z39" i="4"/>
  <c r="Z40" i="4"/>
  <c r="Z41" i="4"/>
  <c r="Z42" i="4"/>
  <c r="Z43" i="4"/>
  <c r="Z44" i="4"/>
  <c r="Z45" i="4"/>
  <c r="Z46" i="4"/>
  <c r="Z47" i="4"/>
  <c r="Z48" i="4"/>
  <c r="Z49" i="4"/>
  <c r="Z50" i="4"/>
  <c r="Z51" i="4"/>
  <c r="Z52" i="4"/>
  <c r="Z53" i="4"/>
  <c r="Z54" i="4"/>
  <c r="Z55" i="4"/>
  <c r="Z56" i="4"/>
  <c r="Z57" i="4"/>
  <c r="Z58" i="4"/>
  <c r="Z59" i="4"/>
  <c r="Z60" i="4"/>
  <c r="Z61" i="4"/>
  <c r="Z62" i="4"/>
  <c r="Z63" i="4"/>
  <c r="Z64" i="4"/>
  <c r="Z65" i="4"/>
  <c r="Z66" i="4"/>
  <c r="Z67" i="4"/>
  <c r="Z68" i="4"/>
  <c r="Z69" i="4"/>
  <c r="Z70" i="4"/>
  <c r="Z71" i="4"/>
  <c r="Z72" i="4"/>
  <c r="Z73" i="4"/>
  <c r="Z74" i="4"/>
  <c r="Z75" i="4"/>
  <c r="Z76" i="4"/>
  <c r="Z77" i="4"/>
  <c r="Z78" i="4"/>
  <c r="Z79" i="4"/>
  <c r="Z80" i="4"/>
  <c r="Z81" i="4"/>
  <c r="Z82" i="4"/>
  <c r="Z83" i="4"/>
  <c r="Z84" i="4"/>
  <c r="Z85" i="4"/>
  <c r="Z86" i="4"/>
  <c r="Z87" i="4"/>
  <c r="Z88" i="4"/>
  <c r="Z89" i="4"/>
  <c r="Z90" i="4"/>
  <c r="Z91" i="4"/>
  <c r="Z92" i="4"/>
  <c r="Z93" i="4"/>
  <c r="Z94" i="4"/>
  <c r="Z95" i="4"/>
  <c r="Z96" i="4"/>
  <c r="Z97" i="4"/>
  <c r="Z98" i="4"/>
  <c r="Z99" i="4"/>
  <c r="Z100" i="4"/>
  <c r="Z101" i="4"/>
  <c r="Z102" i="4"/>
  <c r="Z103" i="4"/>
  <c r="Z104" i="4"/>
  <c r="X7" i="4"/>
  <c r="X8" i="4"/>
  <c r="X9" i="4"/>
  <c r="X10" i="4"/>
  <c r="X11" i="4"/>
  <c r="X12" i="4"/>
  <c r="X13" i="4"/>
  <c r="X14" i="4"/>
  <c r="X15" i="4"/>
  <c r="X16" i="4"/>
  <c r="X17" i="4"/>
  <c r="X18" i="4"/>
  <c r="X19" i="4"/>
  <c r="X20" i="4"/>
  <c r="X21" i="4"/>
  <c r="X22" i="4"/>
  <c r="X23" i="4"/>
  <c r="X24" i="4"/>
  <c r="X25" i="4"/>
  <c r="X26" i="4"/>
  <c r="X27" i="4"/>
  <c r="X28" i="4"/>
  <c r="X29" i="4"/>
  <c r="X30" i="4"/>
  <c r="X31" i="4"/>
  <c r="X32" i="4"/>
  <c r="X33" i="4"/>
  <c r="X34" i="4"/>
  <c r="X35" i="4"/>
  <c r="X36" i="4"/>
  <c r="X37" i="4"/>
  <c r="X38" i="4"/>
  <c r="X39" i="4"/>
  <c r="X40" i="4"/>
  <c r="X41" i="4"/>
  <c r="X42" i="4"/>
  <c r="X43" i="4"/>
  <c r="X44" i="4"/>
  <c r="X45" i="4"/>
  <c r="X46" i="4"/>
  <c r="X47" i="4"/>
  <c r="X48" i="4"/>
  <c r="X49" i="4"/>
  <c r="X50" i="4"/>
  <c r="X51" i="4"/>
  <c r="X52" i="4"/>
  <c r="X53" i="4"/>
  <c r="X54" i="4"/>
  <c r="X55" i="4"/>
  <c r="X56" i="4"/>
  <c r="X57" i="4"/>
  <c r="X58" i="4"/>
  <c r="X59" i="4"/>
  <c r="X60" i="4"/>
  <c r="X61" i="4"/>
  <c r="X62" i="4"/>
  <c r="X63" i="4"/>
  <c r="X64" i="4"/>
  <c r="X65" i="4"/>
  <c r="X66" i="4"/>
  <c r="X67" i="4"/>
  <c r="X68" i="4"/>
  <c r="X69" i="4"/>
  <c r="X70" i="4"/>
  <c r="X71" i="4"/>
  <c r="X72" i="4"/>
  <c r="X73" i="4"/>
  <c r="X74" i="4"/>
  <c r="X75" i="4"/>
  <c r="X76" i="4"/>
  <c r="X77" i="4"/>
  <c r="X78" i="4"/>
  <c r="X79" i="4"/>
  <c r="X80" i="4"/>
  <c r="X81" i="4"/>
  <c r="X82" i="4"/>
  <c r="X83" i="4"/>
  <c r="X84" i="4"/>
  <c r="X85" i="4"/>
  <c r="X86" i="4"/>
  <c r="X87" i="4"/>
  <c r="X88" i="4"/>
  <c r="X89" i="4"/>
  <c r="X90" i="4"/>
  <c r="X91" i="4"/>
  <c r="X92" i="4"/>
  <c r="X93" i="4"/>
  <c r="X94" i="4"/>
  <c r="X95" i="4"/>
  <c r="X96" i="4"/>
  <c r="X97" i="4"/>
  <c r="X98" i="4"/>
  <c r="X99" i="4"/>
  <c r="X100" i="4"/>
  <c r="X101" i="4"/>
  <c r="X102" i="4"/>
  <c r="X103" i="4"/>
  <c r="X104" i="4"/>
  <c r="Z6" i="4"/>
  <c r="X6" i="4"/>
  <c r="M7" i="5" l="1"/>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O6" i="5"/>
  <c r="M6" i="5"/>
  <c r="H7" i="4"/>
  <c r="AF7" i="4" s="1"/>
  <c r="H8" i="4"/>
  <c r="AF8" i="4" s="1"/>
  <c r="H9" i="4"/>
  <c r="AF9" i="4" s="1"/>
  <c r="H10" i="4"/>
  <c r="AF10" i="4" s="1"/>
  <c r="H11" i="4"/>
  <c r="AF11" i="4" s="1"/>
  <c r="H12" i="4"/>
  <c r="AF12" i="4" s="1"/>
  <c r="H13" i="4"/>
  <c r="AF13" i="4" s="1"/>
  <c r="H14" i="4"/>
  <c r="AF14" i="4" s="1"/>
  <c r="H15" i="4"/>
  <c r="AF15" i="4" s="1"/>
  <c r="H16" i="4"/>
  <c r="AF16" i="4" s="1"/>
  <c r="H17" i="4"/>
  <c r="AF17" i="4" s="1"/>
  <c r="H18" i="4"/>
  <c r="AF18" i="4" s="1"/>
  <c r="H19" i="4"/>
  <c r="AF19" i="4" s="1"/>
  <c r="H20" i="4"/>
  <c r="AF20" i="4" s="1"/>
  <c r="H21" i="4"/>
  <c r="AF21" i="4" s="1"/>
  <c r="H22" i="4"/>
  <c r="AF22" i="4" s="1"/>
  <c r="H23" i="4"/>
  <c r="AF23" i="4" s="1"/>
  <c r="H24" i="4"/>
  <c r="AF24" i="4" s="1"/>
  <c r="H25" i="4"/>
  <c r="AF25" i="4" s="1"/>
  <c r="H26" i="4"/>
  <c r="AF26" i="4" s="1"/>
  <c r="H27" i="4"/>
  <c r="AF27" i="4" s="1"/>
  <c r="H28" i="4"/>
  <c r="AF28" i="4" s="1"/>
  <c r="H29" i="4"/>
  <c r="AF29" i="4" s="1"/>
  <c r="H30" i="4"/>
  <c r="AF30" i="4" s="1"/>
  <c r="H31" i="4"/>
  <c r="AF31" i="4" s="1"/>
  <c r="H32" i="4"/>
  <c r="AF32" i="4" s="1"/>
  <c r="H33" i="4"/>
  <c r="AF33" i="4" s="1"/>
  <c r="H34" i="4"/>
  <c r="AF34" i="4" s="1"/>
  <c r="H35" i="4"/>
  <c r="AF35" i="4" s="1"/>
  <c r="H36" i="4"/>
  <c r="AF36" i="4" s="1"/>
  <c r="H37" i="4"/>
  <c r="AF37" i="4" s="1"/>
  <c r="H38" i="4"/>
  <c r="AF38" i="4" s="1"/>
  <c r="H39" i="4"/>
  <c r="AF39" i="4" s="1"/>
  <c r="H40" i="4"/>
  <c r="AF40" i="4" s="1"/>
  <c r="H41" i="4"/>
  <c r="AF41" i="4" s="1"/>
  <c r="H42" i="4"/>
  <c r="AF42" i="4" s="1"/>
  <c r="H43" i="4"/>
  <c r="AF43" i="4" s="1"/>
  <c r="H44" i="4"/>
  <c r="AF44" i="4" s="1"/>
  <c r="H45" i="4"/>
  <c r="AF45" i="4" s="1"/>
  <c r="H46" i="4"/>
  <c r="AF46" i="4" s="1"/>
  <c r="H47" i="4"/>
  <c r="AF47" i="4" s="1"/>
  <c r="H48" i="4"/>
  <c r="AF48" i="4" s="1"/>
  <c r="H49" i="4"/>
  <c r="AF49" i="4" s="1"/>
  <c r="H50" i="4"/>
  <c r="AF50" i="4" s="1"/>
  <c r="H51" i="4"/>
  <c r="AF51" i="4" s="1"/>
  <c r="H52" i="4"/>
  <c r="AF52" i="4" s="1"/>
  <c r="H53" i="4"/>
  <c r="AF53" i="4" s="1"/>
  <c r="H54" i="4"/>
  <c r="AF54" i="4" s="1"/>
  <c r="H55" i="4"/>
  <c r="AF55" i="4" s="1"/>
  <c r="H56" i="4"/>
  <c r="AF56" i="4" s="1"/>
  <c r="H57" i="4"/>
  <c r="AF57" i="4" s="1"/>
  <c r="H58" i="4"/>
  <c r="AF58" i="4" s="1"/>
  <c r="H59" i="4"/>
  <c r="AF59" i="4" s="1"/>
  <c r="H60" i="4"/>
  <c r="AF60" i="4" s="1"/>
  <c r="H61" i="4"/>
  <c r="AF61" i="4" s="1"/>
  <c r="H62" i="4"/>
  <c r="AF62" i="4" s="1"/>
  <c r="H63" i="4"/>
  <c r="AF63" i="4" s="1"/>
  <c r="H64" i="4"/>
  <c r="AF64" i="4" s="1"/>
  <c r="H65" i="4"/>
  <c r="AF65" i="4" s="1"/>
  <c r="H66" i="4"/>
  <c r="AF66" i="4" s="1"/>
  <c r="H67" i="4"/>
  <c r="AF67" i="4" s="1"/>
  <c r="H68" i="4"/>
  <c r="AF68" i="4" s="1"/>
  <c r="H69" i="4"/>
  <c r="AF69" i="4" s="1"/>
  <c r="H70" i="4"/>
  <c r="AF70" i="4" s="1"/>
  <c r="H71" i="4"/>
  <c r="AF71" i="4" s="1"/>
  <c r="H72" i="4"/>
  <c r="AF72" i="4" s="1"/>
  <c r="H73" i="4"/>
  <c r="AF73" i="4" s="1"/>
  <c r="H74" i="4"/>
  <c r="AF74" i="4" s="1"/>
  <c r="H75" i="4"/>
  <c r="AF75" i="4" s="1"/>
  <c r="H76" i="4"/>
  <c r="AF76" i="4" s="1"/>
  <c r="H77" i="4"/>
  <c r="AF77" i="4" s="1"/>
  <c r="H78" i="4"/>
  <c r="AF78" i="4" s="1"/>
  <c r="H79" i="4"/>
  <c r="AF79" i="4" s="1"/>
  <c r="H80" i="4"/>
  <c r="AF80" i="4" s="1"/>
  <c r="H81" i="4"/>
  <c r="AF81" i="4" s="1"/>
  <c r="H82" i="4"/>
  <c r="AF82" i="4" s="1"/>
  <c r="H83" i="4"/>
  <c r="AF83" i="4" s="1"/>
  <c r="H84" i="4"/>
  <c r="AF84" i="4" s="1"/>
  <c r="H85" i="4"/>
  <c r="AF85" i="4" s="1"/>
  <c r="H86" i="4"/>
  <c r="AF86" i="4" s="1"/>
  <c r="H87" i="4"/>
  <c r="AF87" i="4" s="1"/>
  <c r="H88" i="4"/>
  <c r="AF88" i="4" s="1"/>
  <c r="H89" i="4"/>
  <c r="AF89" i="4" s="1"/>
  <c r="H90" i="4"/>
  <c r="AF90" i="4" s="1"/>
  <c r="H91" i="4"/>
  <c r="AF91" i="4" s="1"/>
  <c r="H92" i="4"/>
  <c r="AF92" i="4" s="1"/>
  <c r="H93" i="4"/>
  <c r="AF93" i="4" s="1"/>
  <c r="H94" i="4"/>
  <c r="AF94" i="4" s="1"/>
  <c r="H95" i="4"/>
  <c r="AF95" i="4" s="1"/>
  <c r="H96" i="4"/>
  <c r="AF96" i="4" s="1"/>
  <c r="H97" i="4"/>
  <c r="AF97" i="4" s="1"/>
  <c r="H98" i="4"/>
  <c r="AF98" i="4" s="1"/>
  <c r="H99" i="4"/>
  <c r="AF99" i="4" s="1"/>
  <c r="H100" i="4"/>
  <c r="AF100" i="4" s="1"/>
  <c r="H101" i="4"/>
  <c r="AF101" i="4" s="1"/>
  <c r="H102" i="4"/>
  <c r="AF102" i="4" s="1"/>
  <c r="H103" i="4"/>
  <c r="AF103" i="4" s="1"/>
  <c r="H104" i="4"/>
  <c r="AF104" i="4" s="1"/>
  <c r="H6" i="4"/>
  <c r="AF6" i="4" s="1"/>
  <c r="F7" i="4"/>
  <c r="AE7" i="4" s="1"/>
  <c r="F8" i="4"/>
  <c r="AE8" i="4" s="1"/>
  <c r="F9" i="4"/>
  <c r="AE9" i="4" s="1"/>
  <c r="F10" i="4"/>
  <c r="AE10" i="4" s="1"/>
  <c r="F11" i="4"/>
  <c r="AE11" i="4" s="1"/>
  <c r="F12" i="4"/>
  <c r="AE12" i="4" s="1"/>
  <c r="F13" i="4"/>
  <c r="AE13" i="4" s="1"/>
  <c r="F14" i="4"/>
  <c r="AE14" i="4" s="1"/>
  <c r="F15" i="4"/>
  <c r="AE15" i="4" s="1"/>
  <c r="F16" i="4"/>
  <c r="AE16" i="4" s="1"/>
  <c r="F17" i="4"/>
  <c r="AE17" i="4" s="1"/>
  <c r="F18" i="4"/>
  <c r="AE18" i="4" s="1"/>
  <c r="F19" i="4"/>
  <c r="AE19" i="4" s="1"/>
  <c r="F20" i="4"/>
  <c r="AE20" i="4" s="1"/>
  <c r="F21" i="4"/>
  <c r="AE21" i="4" s="1"/>
  <c r="F22" i="4"/>
  <c r="AE22" i="4" s="1"/>
  <c r="F23" i="4"/>
  <c r="AE23" i="4" s="1"/>
  <c r="F24" i="4"/>
  <c r="AE24" i="4" s="1"/>
  <c r="F25" i="4"/>
  <c r="AE25" i="4" s="1"/>
  <c r="F26" i="4"/>
  <c r="AE26" i="4" s="1"/>
  <c r="F27" i="4"/>
  <c r="AE27" i="4" s="1"/>
  <c r="F28" i="4"/>
  <c r="AE28" i="4" s="1"/>
  <c r="F29" i="4"/>
  <c r="AE29" i="4" s="1"/>
  <c r="F30" i="4"/>
  <c r="AE30" i="4" s="1"/>
  <c r="F31" i="4"/>
  <c r="AE31" i="4" s="1"/>
  <c r="F32" i="4"/>
  <c r="AE32" i="4" s="1"/>
  <c r="F33" i="4"/>
  <c r="AE33" i="4" s="1"/>
  <c r="F34" i="4"/>
  <c r="AE34" i="4" s="1"/>
  <c r="F35" i="4"/>
  <c r="AE35" i="4" s="1"/>
  <c r="F36" i="4"/>
  <c r="AE36" i="4" s="1"/>
  <c r="F37" i="4"/>
  <c r="AE37" i="4" s="1"/>
  <c r="F38" i="4"/>
  <c r="AE38" i="4" s="1"/>
  <c r="F39" i="4"/>
  <c r="AE39" i="4" s="1"/>
  <c r="F40" i="4"/>
  <c r="AE40" i="4" s="1"/>
  <c r="F41" i="4"/>
  <c r="AE41" i="4" s="1"/>
  <c r="F42" i="4"/>
  <c r="AE42" i="4" s="1"/>
  <c r="F43" i="4"/>
  <c r="AE43" i="4" s="1"/>
  <c r="F44" i="4"/>
  <c r="AE44" i="4" s="1"/>
  <c r="F45" i="4"/>
  <c r="AE45" i="4" s="1"/>
  <c r="F46" i="4"/>
  <c r="AE46" i="4" s="1"/>
  <c r="F47" i="4"/>
  <c r="AE47" i="4" s="1"/>
  <c r="F48" i="4"/>
  <c r="AE48" i="4" s="1"/>
  <c r="F49" i="4"/>
  <c r="AE49" i="4" s="1"/>
  <c r="F50" i="4"/>
  <c r="AE50" i="4" s="1"/>
  <c r="F51" i="4"/>
  <c r="AE51" i="4" s="1"/>
  <c r="F52" i="4"/>
  <c r="AE52" i="4" s="1"/>
  <c r="F53" i="4"/>
  <c r="AE53" i="4" s="1"/>
  <c r="F54" i="4"/>
  <c r="AE54" i="4" s="1"/>
  <c r="F55" i="4"/>
  <c r="AE55" i="4" s="1"/>
  <c r="F56" i="4"/>
  <c r="AE56" i="4" s="1"/>
  <c r="F57" i="4"/>
  <c r="AE57" i="4" s="1"/>
  <c r="F58" i="4"/>
  <c r="AE58" i="4" s="1"/>
  <c r="F59" i="4"/>
  <c r="AE59" i="4" s="1"/>
  <c r="F60" i="4"/>
  <c r="AE60" i="4" s="1"/>
  <c r="F61" i="4"/>
  <c r="AE61" i="4" s="1"/>
  <c r="F62" i="4"/>
  <c r="AE62" i="4" s="1"/>
  <c r="F63" i="4"/>
  <c r="AE63" i="4" s="1"/>
  <c r="F64" i="4"/>
  <c r="AE64" i="4" s="1"/>
  <c r="F65" i="4"/>
  <c r="AE65" i="4" s="1"/>
  <c r="F66" i="4"/>
  <c r="AE66" i="4" s="1"/>
  <c r="F67" i="4"/>
  <c r="AE67" i="4" s="1"/>
  <c r="F68" i="4"/>
  <c r="AE68" i="4" s="1"/>
  <c r="F69" i="4"/>
  <c r="AE69" i="4" s="1"/>
  <c r="F70" i="4"/>
  <c r="AE70" i="4" s="1"/>
  <c r="F71" i="4"/>
  <c r="AE71" i="4" s="1"/>
  <c r="F72" i="4"/>
  <c r="AE72" i="4" s="1"/>
  <c r="F73" i="4"/>
  <c r="AE73" i="4" s="1"/>
  <c r="F74" i="4"/>
  <c r="AE74" i="4" s="1"/>
  <c r="F75" i="4"/>
  <c r="AE75" i="4" s="1"/>
  <c r="F76" i="4"/>
  <c r="AE76" i="4" s="1"/>
  <c r="F77" i="4"/>
  <c r="AE77" i="4" s="1"/>
  <c r="F78" i="4"/>
  <c r="AE78" i="4" s="1"/>
  <c r="F79" i="4"/>
  <c r="AE79" i="4" s="1"/>
  <c r="F80" i="4"/>
  <c r="AE80" i="4" s="1"/>
  <c r="F81" i="4"/>
  <c r="AE81" i="4" s="1"/>
  <c r="F82" i="4"/>
  <c r="AE82" i="4" s="1"/>
  <c r="F83" i="4"/>
  <c r="AE83" i="4" s="1"/>
  <c r="F84" i="4"/>
  <c r="AE84" i="4" s="1"/>
  <c r="F85" i="4"/>
  <c r="AE85" i="4" s="1"/>
  <c r="F86" i="4"/>
  <c r="AE86" i="4" s="1"/>
  <c r="F87" i="4"/>
  <c r="AE87" i="4" s="1"/>
  <c r="F88" i="4"/>
  <c r="AE88" i="4" s="1"/>
  <c r="F89" i="4"/>
  <c r="AE89" i="4" s="1"/>
  <c r="F90" i="4"/>
  <c r="AE90" i="4" s="1"/>
  <c r="F91" i="4"/>
  <c r="AE91" i="4" s="1"/>
  <c r="F92" i="4"/>
  <c r="AE92" i="4" s="1"/>
  <c r="F93" i="4"/>
  <c r="AE93" i="4" s="1"/>
  <c r="F94" i="4"/>
  <c r="AE94" i="4" s="1"/>
  <c r="F95" i="4"/>
  <c r="AE95" i="4" s="1"/>
  <c r="F96" i="4"/>
  <c r="AE96" i="4" s="1"/>
  <c r="F97" i="4"/>
  <c r="AE97" i="4" s="1"/>
  <c r="F98" i="4"/>
  <c r="AE98" i="4" s="1"/>
  <c r="F99" i="4"/>
  <c r="AE99" i="4" s="1"/>
  <c r="F100" i="4"/>
  <c r="AE100" i="4" s="1"/>
  <c r="F101" i="4"/>
  <c r="AE101" i="4" s="1"/>
  <c r="F102" i="4"/>
  <c r="AE102" i="4" s="1"/>
  <c r="F103" i="4"/>
  <c r="AE103" i="4" s="1"/>
  <c r="F104" i="4"/>
  <c r="AE104" i="4" s="1"/>
  <c r="D7" i="4"/>
  <c r="AD7" i="4" s="1"/>
  <c r="D8" i="4"/>
  <c r="AD8" i="4" s="1"/>
  <c r="D9" i="4"/>
  <c r="AD9" i="4" s="1"/>
  <c r="D10" i="4"/>
  <c r="AD10" i="4" s="1"/>
  <c r="D11" i="4"/>
  <c r="AD11" i="4" s="1"/>
  <c r="D12" i="4"/>
  <c r="AD12" i="4" s="1"/>
  <c r="D13" i="4"/>
  <c r="AD13" i="4" s="1"/>
  <c r="D14" i="4"/>
  <c r="AD14" i="4" s="1"/>
  <c r="D15" i="4"/>
  <c r="AD15" i="4" s="1"/>
  <c r="D16" i="4"/>
  <c r="AD16" i="4" s="1"/>
  <c r="D17" i="4"/>
  <c r="AD17" i="4" s="1"/>
  <c r="D18" i="4"/>
  <c r="AD18" i="4" s="1"/>
  <c r="D19" i="4"/>
  <c r="AD19" i="4" s="1"/>
  <c r="D20" i="4"/>
  <c r="AD20" i="4" s="1"/>
  <c r="D21" i="4"/>
  <c r="AD21" i="4" s="1"/>
  <c r="D22" i="4"/>
  <c r="AD22" i="4" s="1"/>
  <c r="D23" i="4"/>
  <c r="AD23" i="4" s="1"/>
  <c r="D24" i="4"/>
  <c r="AD24" i="4" s="1"/>
  <c r="D25" i="4"/>
  <c r="AD25" i="4" s="1"/>
  <c r="D26" i="4"/>
  <c r="AD26" i="4" s="1"/>
  <c r="D27" i="4"/>
  <c r="AD27" i="4" s="1"/>
  <c r="D28" i="4"/>
  <c r="AD28" i="4" s="1"/>
  <c r="D29" i="4"/>
  <c r="AD29" i="4" s="1"/>
  <c r="D30" i="4"/>
  <c r="AD30" i="4" s="1"/>
  <c r="D31" i="4"/>
  <c r="AD31" i="4" s="1"/>
  <c r="D32" i="4"/>
  <c r="AD32" i="4" s="1"/>
  <c r="D33" i="4"/>
  <c r="AD33" i="4" s="1"/>
  <c r="D34" i="4"/>
  <c r="AD34" i="4" s="1"/>
  <c r="D35" i="4"/>
  <c r="AD35" i="4" s="1"/>
  <c r="D36" i="4"/>
  <c r="AD36" i="4" s="1"/>
  <c r="D37" i="4"/>
  <c r="AD37" i="4" s="1"/>
  <c r="D38" i="4"/>
  <c r="AD38" i="4" s="1"/>
  <c r="D39" i="4"/>
  <c r="AD39" i="4" s="1"/>
  <c r="D40" i="4"/>
  <c r="AD40" i="4" s="1"/>
  <c r="D41" i="4"/>
  <c r="AD41" i="4" s="1"/>
  <c r="D42" i="4"/>
  <c r="AD42" i="4" s="1"/>
  <c r="D43" i="4"/>
  <c r="AD43" i="4" s="1"/>
  <c r="D44" i="4"/>
  <c r="AD44" i="4" s="1"/>
  <c r="D45" i="4"/>
  <c r="AD45" i="4" s="1"/>
  <c r="D46" i="4"/>
  <c r="AD46" i="4" s="1"/>
  <c r="D47" i="4"/>
  <c r="AD47" i="4" s="1"/>
  <c r="D48" i="4"/>
  <c r="AD48" i="4" s="1"/>
  <c r="D49" i="4"/>
  <c r="AD49" i="4" s="1"/>
  <c r="D50" i="4"/>
  <c r="AD50" i="4" s="1"/>
  <c r="D51" i="4"/>
  <c r="AD51" i="4" s="1"/>
  <c r="D52" i="4"/>
  <c r="AD52" i="4" s="1"/>
  <c r="D53" i="4"/>
  <c r="AD53" i="4" s="1"/>
  <c r="D54" i="4"/>
  <c r="AD54" i="4" s="1"/>
  <c r="D55" i="4"/>
  <c r="AD55" i="4" s="1"/>
  <c r="D56" i="4"/>
  <c r="AD56" i="4" s="1"/>
  <c r="D57" i="4"/>
  <c r="AD57" i="4" s="1"/>
  <c r="D58" i="4"/>
  <c r="AD58" i="4" s="1"/>
  <c r="D59" i="4"/>
  <c r="AD59" i="4" s="1"/>
  <c r="D60" i="4"/>
  <c r="AD60" i="4" s="1"/>
  <c r="D61" i="4"/>
  <c r="AD61" i="4" s="1"/>
  <c r="D62" i="4"/>
  <c r="AD62" i="4" s="1"/>
  <c r="D63" i="4"/>
  <c r="AD63" i="4" s="1"/>
  <c r="D64" i="4"/>
  <c r="AD64" i="4" s="1"/>
  <c r="D65" i="4"/>
  <c r="AD65" i="4" s="1"/>
  <c r="D66" i="4"/>
  <c r="AD66" i="4" s="1"/>
  <c r="D67" i="4"/>
  <c r="AD67" i="4" s="1"/>
  <c r="D68" i="4"/>
  <c r="AD68" i="4" s="1"/>
  <c r="D69" i="4"/>
  <c r="AD69" i="4" s="1"/>
  <c r="D70" i="4"/>
  <c r="AD70" i="4" s="1"/>
  <c r="D71" i="4"/>
  <c r="AD71" i="4" s="1"/>
  <c r="D72" i="4"/>
  <c r="AD72" i="4" s="1"/>
  <c r="D73" i="4"/>
  <c r="AD73" i="4" s="1"/>
  <c r="D74" i="4"/>
  <c r="AD74" i="4" s="1"/>
  <c r="D75" i="4"/>
  <c r="AD75" i="4" s="1"/>
  <c r="D76" i="4"/>
  <c r="AD76" i="4" s="1"/>
  <c r="D77" i="4"/>
  <c r="AD77" i="4" s="1"/>
  <c r="D78" i="4"/>
  <c r="AD78" i="4" s="1"/>
  <c r="D79" i="4"/>
  <c r="AD79" i="4" s="1"/>
  <c r="D80" i="4"/>
  <c r="AD80" i="4" s="1"/>
  <c r="D81" i="4"/>
  <c r="AD81" i="4" s="1"/>
  <c r="D82" i="4"/>
  <c r="AD82" i="4" s="1"/>
  <c r="D83" i="4"/>
  <c r="AD83" i="4" s="1"/>
  <c r="D84" i="4"/>
  <c r="AD84" i="4" s="1"/>
  <c r="D85" i="4"/>
  <c r="AD85" i="4" s="1"/>
  <c r="D86" i="4"/>
  <c r="AD86" i="4" s="1"/>
  <c r="D87" i="4"/>
  <c r="AD87" i="4" s="1"/>
  <c r="D88" i="4"/>
  <c r="AD88" i="4" s="1"/>
  <c r="D89" i="4"/>
  <c r="AD89" i="4" s="1"/>
  <c r="D90" i="4"/>
  <c r="AD90" i="4" s="1"/>
  <c r="D91" i="4"/>
  <c r="AD91" i="4" s="1"/>
  <c r="D92" i="4"/>
  <c r="AD92" i="4" s="1"/>
  <c r="D93" i="4"/>
  <c r="AD93" i="4" s="1"/>
  <c r="D94" i="4"/>
  <c r="AD94" i="4" s="1"/>
  <c r="D95" i="4"/>
  <c r="AD95" i="4" s="1"/>
  <c r="D96" i="4"/>
  <c r="AD96" i="4" s="1"/>
  <c r="D97" i="4"/>
  <c r="AD97" i="4" s="1"/>
  <c r="D98" i="4"/>
  <c r="AD98" i="4" s="1"/>
  <c r="D99" i="4"/>
  <c r="AD99" i="4" s="1"/>
  <c r="D100" i="4"/>
  <c r="AD100" i="4" s="1"/>
  <c r="D101" i="4"/>
  <c r="AD101" i="4" s="1"/>
  <c r="D102" i="4"/>
  <c r="AD102" i="4" s="1"/>
  <c r="D103" i="4"/>
  <c r="AD103" i="4" s="1"/>
  <c r="D104" i="4"/>
  <c r="AD104" i="4" s="1"/>
  <c r="F6" i="4"/>
  <c r="AE6" i="4" s="1"/>
  <c r="D6" i="4"/>
  <c r="AD6" i="4" s="1"/>
  <c r="Z7" i="5"/>
  <c r="Z8" i="5"/>
  <c r="Z9" i="5"/>
  <c r="Z10" i="5"/>
  <c r="Z11" i="5"/>
  <c r="Z12" i="5"/>
  <c r="Z13" i="5"/>
  <c r="Z14" i="5"/>
  <c r="Z15" i="5"/>
  <c r="Z16" i="5"/>
  <c r="Z17" i="5"/>
  <c r="Z18" i="5"/>
  <c r="Z19" i="5"/>
  <c r="Z20" i="5"/>
  <c r="Z21" i="5"/>
  <c r="Z22" i="5"/>
  <c r="Z23" i="5"/>
  <c r="Z24" i="5"/>
  <c r="Z25" i="5"/>
  <c r="Z26" i="5"/>
  <c r="Z27" i="5"/>
  <c r="Z28" i="5"/>
  <c r="Z29" i="5"/>
  <c r="Z30" i="5"/>
  <c r="Z31" i="5"/>
  <c r="Z32" i="5"/>
  <c r="Z33" i="5"/>
  <c r="Z34" i="5"/>
  <c r="Z35" i="5"/>
  <c r="Z36" i="5"/>
  <c r="Z37" i="5"/>
  <c r="Z38" i="5"/>
  <c r="Z39" i="5"/>
  <c r="Z40" i="5"/>
  <c r="Z41" i="5"/>
  <c r="Z42" i="5"/>
  <c r="Z43" i="5"/>
  <c r="Z44" i="5"/>
  <c r="Z45" i="5"/>
  <c r="Z46" i="5"/>
  <c r="Z47" i="5"/>
  <c r="Z48" i="5"/>
  <c r="Z49" i="5"/>
  <c r="Z50" i="5"/>
  <c r="Z51" i="5"/>
  <c r="Z52" i="5"/>
  <c r="Z53" i="5"/>
  <c r="Z54" i="5"/>
  <c r="Z55" i="5"/>
  <c r="Z56" i="5"/>
  <c r="Z57" i="5"/>
  <c r="Z58" i="5"/>
  <c r="Z59" i="5"/>
  <c r="Z60" i="5"/>
  <c r="Z61" i="5"/>
  <c r="Z62" i="5"/>
  <c r="Z63" i="5"/>
  <c r="Z64" i="5"/>
  <c r="Z65" i="5"/>
  <c r="Z66" i="5"/>
  <c r="Z68" i="5"/>
  <c r="Z69" i="5"/>
  <c r="Z70" i="5"/>
  <c r="Z71" i="5"/>
  <c r="Z72" i="5"/>
  <c r="Z73" i="5"/>
  <c r="Z74" i="5"/>
  <c r="Z75" i="5"/>
  <c r="Z76" i="5"/>
  <c r="Z77" i="5"/>
  <c r="Z78" i="5"/>
  <c r="Z79" i="5"/>
  <c r="Z80" i="5"/>
  <c r="Z81" i="5"/>
  <c r="Z82" i="5"/>
  <c r="Z83" i="5"/>
  <c r="Z84" i="5"/>
  <c r="Z85" i="5"/>
  <c r="Z86" i="5"/>
  <c r="Z87" i="5"/>
  <c r="Z88" i="5"/>
  <c r="Z89" i="5"/>
  <c r="Z90" i="5"/>
  <c r="Z91" i="5"/>
  <c r="Z92" i="5"/>
  <c r="Z93" i="5"/>
  <c r="Z94" i="5"/>
  <c r="Z95" i="5"/>
  <c r="Z96" i="5"/>
  <c r="Z97" i="5"/>
  <c r="Z98" i="5"/>
  <c r="Z99" i="5"/>
  <c r="Z100" i="5"/>
  <c r="Z101" i="5"/>
  <c r="Z102" i="5"/>
  <c r="Z103" i="5"/>
  <c r="Z104" i="5"/>
  <c r="X7" i="5"/>
  <c r="X8" i="5"/>
  <c r="X9" i="5"/>
  <c r="X10" i="5"/>
  <c r="X11" i="5"/>
  <c r="X12" i="5"/>
  <c r="X13" i="5"/>
  <c r="X14" i="5"/>
  <c r="X15" i="5"/>
  <c r="X16" i="5"/>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Z6" i="5"/>
  <c r="X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D101" i="5"/>
  <c r="D102" i="5"/>
  <c r="D103" i="5"/>
  <c r="D104" i="5"/>
  <c r="D6" i="5"/>
  <c r="AF98" i="5" l="1"/>
  <c r="AF90" i="5"/>
  <c r="AF82" i="5"/>
  <c r="AF74" i="5"/>
  <c r="AF66" i="5"/>
  <c r="AF58" i="5"/>
  <c r="AF50" i="5"/>
  <c r="AF42" i="5"/>
  <c r="AF34" i="5"/>
  <c r="AF26" i="5"/>
  <c r="AF18" i="5"/>
  <c r="AF10" i="5"/>
  <c r="AF6" i="5"/>
  <c r="AF101" i="5"/>
  <c r="AF97" i="5"/>
  <c r="AF93" i="5"/>
  <c r="AF89" i="5"/>
  <c r="AF85" i="5"/>
  <c r="AF81" i="5"/>
  <c r="AF77" i="5"/>
  <c r="AF73" i="5"/>
  <c r="AF69" i="5"/>
  <c r="AF65" i="5"/>
  <c r="AF61" i="5"/>
  <c r="AF57" i="5"/>
  <c r="AF53" i="5"/>
  <c r="AF49" i="5"/>
  <c r="AF45" i="5"/>
  <c r="AF41" i="5"/>
  <c r="AF37" i="5"/>
  <c r="AF33" i="5"/>
  <c r="AF29" i="5"/>
  <c r="AF25" i="5"/>
  <c r="AF21" i="5"/>
  <c r="AF17" i="5"/>
  <c r="AF13" i="5"/>
  <c r="AF9" i="5"/>
  <c r="AF102" i="5"/>
  <c r="AF94" i="5"/>
  <c r="AF86" i="5"/>
  <c r="AF78" i="5"/>
  <c r="AF70" i="5"/>
  <c r="AF62" i="5"/>
  <c r="AF54" i="5"/>
  <c r="AF46" i="5"/>
  <c r="AF38" i="5"/>
  <c r="AF30" i="5"/>
  <c r="AF22" i="5"/>
  <c r="AF14" i="5"/>
  <c r="AF104" i="5"/>
  <c r="AF100" i="5"/>
  <c r="AF96" i="5"/>
  <c r="AF92" i="5"/>
  <c r="AF88" i="5"/>
  <c r="AF84" i="5"/>
  <c r="AF80" i="5"/>
  <c r="AF76" i="5"/>
  <c r="AF72" i="5"/>
  <c r="AF68" i="5"/>
  <c r="AF64" i="5"/>
  <c r="AF60" i="5"/>
  <c r="AF56" i="5"/>
  <c r="AF52" i="5"/>
  <c r="AF48" i="5"/>
  <c r="AF44" i="5"/>
  <c r="AF40" i="5"/>
  <c r="AF36" i="5"/>
  <c r="AF32" i="5"/>
  <c r="AF28" i="5"/>
  <c r="AF24" i="5"/>
  <c r="AF20" i="5"/>
  <c r="AF16" i="5"/>
  <c r="AF12" i="5"/>
  <c r="AF8" i="5"/>
  <c r="AF103" i="5"/>
  <c r="AF99" i="5"/>
  <c r="AF95" i="5"/>
  <c r="AF91" i="5"/>
  <c r="AF87" i="5"/>
  <c r="AF83" i="5"/>
  <c r="AF79" i="5"/>
  <c r="AF75" i="5"/>
  <c r="AF71" i="5"/>
  <c r="AF67" i="5"/>
  <c r="AF63" i="5"/>
  <c r="AF59" i="5"/>
  <c r="AF55" i="5"/>
  <c r="AF51" i="5"/>
  <c r="AF47" i="5"/>
  <c r="AF43" i="5"/>
  <c r="AF39" i="5"/>
  <c r="AF35" i="5"/>
  <c r="AF31" i="5"/>
  <c r="AF27" i="5"/>
  <c r="AF23" i="5"/>
  <c r="AF19" i="5"/>
  <c r="AF15" i="5"/>
  <c r="AF11" i="5"/>
  <c r="AF7" i="5"/>
  <c r="AE6" i="5"/>
  <c r="AE104" i="5"/>
  <c r="AE100" i="5"/>
  <c r="AE96" i="5"/>
  <c r="AE92" i="5"/>
  <c r="AE88" i="5"/>
  <c r="AE84" i="5"/>
  <c r="AE80" i="5"/>
  <c r="AE76" i="5"/>
  <c r="AE72" i="5"/>
  <c r="AE68" i="5"/>
  <c r="AE64" i="5"/>
  <c r="AE60" i="5"/>
  <c r="AE56" i="5"/>
  <c r="AE52" i="5"/>
  <c r="AE48" i="5"/>
  <c r="AE44" i="5"/>
  <c r="AE40" i="5"/>
  <c r="AE36" i="5"/>
  <c r="AE32" i="5"/>
  <c r="AE28" i="5"/>
  <c r="AE24" i="5"/>
  <c r="AE20" i="5"/>
  <c r="AE16" i="5"/>
  <c r="AE12" i="5"/>
  <c r="AE8" i="5"/>
  <c r="AE103" i="5"/>
  <c r="AE99" i="5"/>
  <c r="AE95" i="5"/>
  <c r="AE91" i="5"/>
  <c r="AE87" i="5"/>
  <c r="AE83" i="5"/>
  <c r="AE79" i="5"/>
  <c r="AE75" i="5"/>
  <c r="AE71" i="5"/>
  <c r="AE67" i="5"/>
  <c r="AE63" i="5"/>
  <c r="AE59" i="5"/>
  <c r="AE55" i="5"/>
  <c r="AE51" i="5"/>
  <c r="AE47" i="5"/>
  <c r="AE43" i="5"/>
  <c r="AE39" i="5"/>
  <c r="AE35" i="5"/>
  <c r="AE31" i="5"/>
  <c r="AE27" i="5"/>
  <c r="AE23" i="5"/>
  <c r="AE19" i="5"/>
  <c r="AE15" i="5"/>
  <c r="AE11" i="5"/>
  <c r="AE7" i="5"/>
  <c r="AE102" i="5"/>
  <c r="AE98" i="5"/>
  <c r="AE94" i="5"/>
  <c r="AE90" i="5"/>
  <c r="AE86" i="5"/>
  <c r="AE82" i="5"/>
  <c r="AE78" i="5"/>
  <c r="AE74" i="5"/>
  <c r="AE70" i="5"/>
  <c r="AE66" i="5"/>
  <c r="AE62" i="5"/>
  <c r="AE58" i="5"/>
  <c r="AE54" i="5"/>
  <c r="AE50" i="5"/>
  <c r="AE46" i="5"/>
  <c r="AE42" i="5"/>
  <c r="AE38" i="5"/>
  <c r="AE34" i="5"/>
  <c r="AE30" i="5"/>
  <c r="AE26" i="5"/>
  <c r="AE22" i="5"/>
  <c r="AE18" i="5"/>
  <c r="AE14" i="5"/>
  <c r="AE10" i="5"/>
  <c r="AE101" i="5"/>
  <c r="AE97" i="5"/>
  <c r="AE93" i="5"/>
  <c r="AE89" i="5"/>
  <c r="AE85" i="5"/>
  <c r="AE81" i="5"/>
  <c r="AE77" i="5"/>
  <c r="AE73" i="5"/>
  <c r="AE69" i="5"/>
  <c r="AE65" i="5"/>
  <c r="AE61" i="5"/>
  <c r="AE57" i="5"/>
  <c r="AE53" i="5"/>
  <c r="AE49" i="5"/>
  <c r="AE45" i="5"/>
  <c r="AE41" i="5"/>
  <c r="AE37" i="5"/>
  <c r="AE33" i="5"/>
  <c r="AE29" i="5"/>
  <c r="AE25" i="5"/>
  <c r="AE21" i="5"/>
  <c r="AE17" i="5"/>
  <c r="AE13" i="5"/>
  <c r="AE9" i="5"/>
  <c r="AD102" i="5"/>
  <c r="AD98" i="5"/>
  <c r="AD94" i="5"/>
  <c r="AD90" i="5"/>
  <c r="AD86" i="5"/>
  <c r="AD82" i="5"/>
  <c r="AD78" i="5"/>
  <c r="AD74" i="5"/>
  <c r="AD70" i="5"/>
  <c r="AD66" i="5"/>
  <c r="AD62" i="5"/>
  <c r="AD58" i="5"/>
  <c r="AD54" i="5"/>
  <c r="AD50" i="5"/>
  <c r="AD46" i="5"/>
  <c r="AD42" i="5"/>
  <c r="AD38" i="5"/>
  <c r="AD34" i="5"/>
  <c r="AD30" i="5"/>
  <c r="AD26" i="5"/>
  <c r="AD22" i="5"/>
  <c r="AD18" i="5"/>
  <c r="AD14" i="5"/>
  <c r="AD10" i="5"/>
  <c r="AD101" i="5"/>
  <c r="AD97" i="5"/>
  <c r="AD93" i="5"/>
  <c r="AD89" i="5"/>
  <c r="AD85" i="5"/>
  <c r="AD81" i="5"/>
  <c r="AD77" i="5"/>
  <c r="AD73" i="5"/>
  <c r="AD69" i="5"/>
  <c r="AD65" i="5"/>
  <c r="AD61" i="5"/>
  <c r="AD57" i="5"/>
  <c r="AD53" i="5"/>
  <c r="AD49" i="5"/>
  <c r="AD45" i="5"/>
  <c r="AD41" i="5"/>
  <c r="AD37" i="5"/>
  <c r="AD33" i="5"/>
  <c r="AD29" i="5"/>
  <c r="AD25" i="5"/>
  <c r="AD21" i="5"/>
  <c r="AD17" i="5"/>
  <c r="AD13" i="5"/>
  <c r="AD9" i="5"/>
  <c r="AD104" i="5"/>
  <c r="AD100" i="5"/>
  <c r="AD96" i="5"/>
  <c r="AD92" i="5"/>
  <c r="AD88" i="5"/>
  <c r="AD84" i="5"/>
  <c r="AD80" i="5"/>
  <c r="AD76" i="5"/>
  <c r="AD72" i="5"/>
  <c r="AD68" i="5"/>
  <c r="AD64" i="5"/>
  <c r="AD60" i="5"/>
  <c r="AD56" i="5"/>
  <c r="AD52" i="5"/>
  <c r="AD48" i="5"/>
  <c r="AD44" i="5"/>
  <c r="AD40" i="5"/>
  <c r="AD36" i="5"/>
  <c r="AD32" i="5"/>
  <c r="AD28" i="5"/>
  <c r="AD24" i="5"/>
  <c r="AD20" i="5"/>
  <c r="AD16" i="5"/>
  <c r="AD12" i="5"/>
  <c r="AD8" i="5"/>
  <c r="AD6" i="5"/>
  <c r="AD103" i="5"/>
  <c r="AD99" i="5"/>
  <c r="AD95" i="5"/>
  <c r="AD91" i="5"/>
  <c r="AD87" i="5"/>
  <c r="AD83" i="5"/>
  <c r="AD79" i="5"/>
  <c r="AD75" i="5"/>
  <c r="AD71" i="5"/>
  <c r="AD67" i="5"/>
  <c r="AD63" i="5"/>
  <c r="AD59" i="5"/>
  <c r="AD55" i="5"/>
  <c r="AD51" i="5"/>
  <c r="AD47" i="5"/>
  <c r="AD43" i="5"/>
  <c r="AD39" i="5"/>
  <c r="AD35" i="5"/>
  <c r="AD31" i="5"/>
  <c r="AD27" i="5"/>
  <c r="AD23" i="5"/>
  <c r="AD19" i="5"/>
  <c r="AD15" i="5"/>
  <c r="AD11" i="5"/>
  <c r="AD7" i="5"/>
</calcChain>
</file>

<file path=xl/sharedStrings.xml><?xml version="1.0" encoding="utf-8"?>
<sst xmlns="http://schemas.openxmlformats.org/spreadsheetml/2006/main" count="734" uniqueCount="167">
  <si>
    <t>Albertslund</t>
  </si>
  <si>
    <t>Allerød</t>
  </si>
  <si>
    <t>Assens</t>
  </si>
  <si>
    <t>Ballerup</t>
  </si>
  <si>
    <t>Billund</t>
  </si>
  <si>
    <t>Bornholm</t>
  </si>
  <si>
    <t>Brøndby</t>
  </si>
  <si>
    <t>Brønderslev</t>
  </si>
  <si>
    <t>Dragør</t>
  </si>
  <si>
    <t>Egedal</t>
  </si>
  <si>
    <t>Esbjerg</t>
  </si>
  <si>
    <t>Fanø</t>
  </si>
  <si>
    <t>Favrskov</t>
  </si>
  <si>
    <t>Faxe</t>
  </si>
  <si>
    <t>Fredensborg</t>
  </si>
  <si>
    <t>Fredericia</t>
  </si>
  <si>
    <t>Frederiksberg</t>
  </si>
  <si>
    <t>Frederikshavn</t>
  </si>
  <si>
    <t>Frederikssund</t>
  </si>
  <si>
    <t>Furesø</t>
  </si>
  <si>
    <t>Faaborg-Midtfyn</t>
  </si>
  <si>
    <t>Gentofte</t>
  </si>
  <si>
    <t>Gladsaxe</t>
  </si>
  <si>
    <t>Glostrup</t>
  </si>
  <si>
    <t>Greve</t>
  </si>
  <si>
    <t>Gribskov</t>
  </si>
  <si>
    <t>Guldborgsund</t>
  </si>
  <si>
    <t>Haderslev</t>
  </si>
  <si>
    <t>Halsnæs</t>
  </si>
  <si>
    <t>Hedensted</t>
  </si>
  <si>
    <t>Helsingør</t>
  </si>
  <si>
    <t>Herlev</t>
  </si>
  <si>
    <t>Herning</t>
  </si>
  <si>
    <t>Hillerød</t>
  </si>
  <si>
    <t>Hjørring</t>
  </si>
  <si>
    <t>Holbæk</t>
  </si>
  <si>
    <t>Holstebro</t>
  </si>
  <si>
    <t>Horsens</t>
  </si>
  <si>
    <t>Hvidovre</t>
  </si>
  <si>
    <t>Høje-Taastrup</t>
  </si>
  <si>
    <t>Hørsholm</t>
  </si>
  <si>
    <t>Ikast-Brande</t>
  </si>
  <si>
    <t>Ishøj</t>
  </si>
  <si>
    <t>Jammerbugt</t>
  </si>
  <si>
    <t>Kalundborg</t>
  </si>
  <si>
    <t>Kerteminde</t>
  </si>
  <si>
    <t>Kolding</t>
  </si>
  <si>
    <t>København</t>
  </si>
  <si>
    <t>Køge</t>
  </si>
  <si>
    <t>Langeland</t>
  </si>
  <si>
    <t>Lejre</t>
  </si>
  <si>
    <t>Lemvig</t>
  </si>
  <si>
    <t>Lolland</t>
  </si>
  <si>
    <t>Lyngby-Taarbæk</t>
  </si>
  <si>
    <t>Læsø</t>
  </si>
  <si>
    <t>Mariagerfjord</t>
  </si>
  <si>
    <t>Middelfart</t>
  </si>
  <si>
    <t>Morsø</t>
  </si>
  <si>
    <t>Norddjurs</t>
  </si>
  <si>
    <t>Nordfyns</t>
  </si>
  <si>
    <t>Nyborg</t>
  </si>
  <si>
    <t>Næstved</t>
  </si>
  <si>
    <t>Odder</t>
  </si>
  <si>
    <t>Odense</t>
  </si>
  <si>
    <t>Odsherred</t>
  </si>
  <si>
    <t>Randers</t>
  </si>
  <si>
    <t>Rebild</t>
  </si>
  <si>
    <t>Ringkøbing-Skjern</t>
  </si>
  <si>
    <t>Ringsted</t>
  </si>
  <si>
    <t>Roskilde</t>
  </si>
  <si>
    <t>Rudersdal</t>
  </si>
  <si>
    <t>Rødovre</t>
  </si>
  <si>
    <t>Samsø</t>
  </si>
  <si>
    <t>Silkeborg</t>
  </si>
  <si>
    <t>Skanderborg</t>
  </si>
  <si>
    <t>Skive</t>
  </si>
  <si>
    <t>Slagelse</t>
  </si>
  <si>
    <t>Solrød</t>
  </si>
  <si>
    <t>Sorø</t>
  </si>
  <si>
    <t>Stevns</t>
  </si>
  <si>
    <t>Struer</t>
  </si>
  <si>
    <t>Svendborg</t>
  </si>
  <si>
    <t>Syddjurs</t>
  </si>
  <si>
    <t>Sønderborg</t>
  </si>
  <si>
    <t>Thisted</t>
  </si>
  <si>
    <t>Tønder</t>
  </si>
  <si>
    <t>Tårnby</t>
  </si>
  <si>
    <t>Vallensbæk</t>
  </si>
  <si>
    <t>Varde</t>
  </si>
  <si>
    <t>Vejen</t>
  </si>
  <si>
    <t>Vejle</t>
  </si>
  <si>
    <t>Vesthimmerlands</t>
  </si>
  <si>
    <t>Viborg</t>
  </si>
  <si>
    <t>Vordingborg</t>
  </si>
  <si>
    <t>Ærø</t>
  </si>
  <si>
    <t>Aabenraa</t>
  </si>
  <si>
    <t>Aalborg</t>
  </si>
  <si>
    <t>Aarhus</t>
  </si>
  <si>
    <t>Nummer</t>
  </si>
  <si>
    <t>Kommune</t>
  </si>
  <si>
    <t>Kommunetype</t>
  </si>
  <si>
    <t>1 = yderkommune, 2 = mellemkommune, 3 = Mindre bykommune, 4 = bykommune</t>
  </si>
  <si>
    <t>1 - Hele landet</t>
  </si>
  <si>
    <t>2019 afstand til gns. i pct.</t>
  </si>
  <si>
    <t>2013 afstand til gns. i pct.</t>
  </si>
  <si>
    <t>2007 afstand til gns. i pct.</t>
  </si>
  <si>
    <t>Biblioteksudlån pr. indbygger</t>
  </si>
  <si>
    <t>Førtidspensionister pr. 100 17-64/66-årig</t>
  </si>
  <si>
    <t>2020 afstand til gns. i pct.</t>
  </si>
  <si>
    <t>Gennemsnitlig indkomst før skat for personer over 14 år</t>
  </si>
  <si>
    <t>Andel 25-64-årige med videregående uddannelse</t>
  </si>
  <si>
    <t>Statsgaranteret udskrivningsgrundlag pr. indbygger</t>
  </si>
  <si>
    <t>Andel 25-64- årige uden erhvervsuddannelse</t>
  </si>
  <si>
    <t>2021 afstand til gns. i pct.</t>
  </si>
  <si>
    <t>FinansDanmark Realkreditrådets Boligmarkedsstatistik</t>
  </si>
  <si>
    <t>Gennemsnit:</t>
  </si>
  <si>
    <t>Kilde: Bolig- og Indenrigsministeriets Kommunale Nøgletal</t>
  </si>
  <si>
    <t>Kilde: Statistikbanken - INDKP101</t>
  </si>
  <si>
    <t>Kr. pr. kv.m, parcel/rækkehuse, realiseret handelspris, årligt gennemsnit</t>
  </si>
  <si>
    <t>Offentligt forsørgede uden SU-modtagere per 1.000 indbyggere, årligt gns.</t>
  </si>
  <si>
    <t>Kilde: Statistikbanken, AUK01</t>
  </si>
  <si>
    <t>Kilde: Statistikbanken, ANBAAR12</t>
  </si>
  <si>
    <t>2011 afstand til gns. i pct.</t>
  </si>
  <si>
    <t>Gennemsnit</t>
  </si>
  <si>
    <t>Antal anbragte børn pr. 1.000 0-22-årige</t>
  </si>
  <si>
    <t>2007 økonomi i alt</t>
  </si>
  <si>
    <t>2013 økonomi i alt</t>
  </si>
  <si>
    <t>Seneste data økonomi i alt</t>
  </si>
  <si>
    <t>2007 uddannelse i alt</t>
  </si>
  <si>
    <t>2013 uddannelse i alt</t>
  </si>
  <si>
    <t>Seneste data uddannelse i alt</t>
  </si>
  <si>
    <t>2007 sociale forhold i alt</t>
  </si>
  <si>
    <t>2013 sociale forhold i alt</t>
  </si>
  <si>
    <t>Seneste data sociale forhold i alt</t>
  </si>
  <si>
    <t>Samlet score 2007</t>
  </si>
  <si>
    <t>Samlet score 2013</t>
  </si>
  <si>
    <t>2018 afstand til gns. i pct.</t>
  </si>
  <si>
    <t>2008 afstand til gns. i pct.</t>
  </si>
  <si>
    <t>Antal dømte personer pr. 1.000 15-79 årige</t>
  </si>
  <si>
    <t>Kilde: Statistikbanken, NEET2</t>
  </si>
  <si>
    <t>Kilde: Statistikbanken, STRAFNA6</t>
  </si>
  <si>
    <t>Kilde: Statistikbanken, HISBK</t>
  </si>
  <si>
    <t>Antal NEET-borgere pr. 1000 16-24 årige borgere</t>
  </si>
  <si>
    <t>Middellevetid for 0-årige, antal år over 70</t>
  </si>
  <si>
    <t>2007 levevilkår i alt</t>
  </si>
  <si>
    <t>2013 levevilkår i alt</t>
  </si>
  <si>
    <t>Seneste data levevilkår i alt</t>
  </si>
  <si>
    <t>Seneste data levevilkår i alt ved opgørelse marts 2021</t>
  </si>
  <si>
    <t>Seneste data sociale forhold i alt ved opgørelse marts 2021</t>
  </si>
  <si>
    <t>Seneste data uddannelse i alt ved opgørelse marts 2021</t>
  </si>
  <si>
    <t>Seneste data økonomi i alt ved opgørelse marts 2021</t>
  </si>
  <si>
    <t>Samlet score marts 2021</t>
  </si>
  <si>
    <t>2023 afstand til gns. i pct.</t>
  </si>
  <si>
    <t>2022 afstand til gns. i pct.</t>
  </si>
  <si>
    <t>Samlet score juni 2023</t>
  </si>
  <si>
    <t>Samlet score opgjort marts 2021</t>
  </si>
  <si>
    <t>Samlet score opgjort juni 2023</t>
  </si>
  <si>
    <t>Forskel top-bund</t>
  </si>
  <si>
    <t>Forskel øverst til nederst decil</t>
  </si>
  <si>
    <t>Rang 2007</t>
  </si>
  <si>
    <t>Rang 2013</t>
  </si>
  <si>
    <t>Rang 2021</t>
  </si>
  <si>
    <t>Rang 2023</t>
  </si>
  <si>
    <t>Udvikling rang 2007-2023</t>
  </si>
  <si>
    <t>Udvikling rang 2021-2023</t>
  </si>
  <si>
    <t>Udvikling indikator 2007-2023</t>
  </si>
  <si>
    <t>Udvikling indikator 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</si>
</sst>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0_-;\-* #,##0.0_-;_-* &quot;-&quot;??_-;_-@_-"/>
  </numFmts>
  <fonts count="7" x14ac:knownFonts="1">
    <font>
      <sz val="12"/>
      <color theme="1"/>
      <name val="Calibri"/>
      <family val="2"/>
      <scheme val="minor"/>
    </font>
    <font>
      <b/>
      <sz val="11"/>
      <color rgb="FF000000"/>
      <name val="Calibri"/>
      <family val="2"/>
      <scheme val="minor"/>
    </font>
    <font>
      <sz val="12"/>
      <color rgb="FF000000"/>
      <name val="Calibri"/>
      <family val="2"/>
      <scheme val="minor"/>
    </font>
    <font>
      <sz val="12"/>
      <color theme="1"/>
      <name val="Calibri"/>
      <family val="2"/>
      <scheme val="minor"/>
    </font>
    <font>
      <sz val="11"/>
      <color rgb="FF000000"/>
      <name val="Calibri"/>
      <family val="2"/>
    </font>
    <font>
      <b/>
      <sz val="12"/>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A07A"/>
        <bgColor rgb="FFFFA07A"/>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4" fillId="0" borderId="0" applyNumberFormat="0" applyBorder="0" applyAlignment="0"/>
  </cellStyleXfs>
  <cellXfs count="37">
    <xf numFmtId="0" fontId="0" fillId="0" borderId="0" xfId="0"/>
    <xf numFmtId="0" fontId="1" fillId="0" borderId="0" xfId="0" applyFont="1"/>
    <xf numFmtId="0" fontId="0" fillId="0" borderId="0" xfId="0" applyAlignment="1">
      <alignment wrapText="1"/>
    </xf>
    <xf numFmtId="0" fontId="0" fillId="0" borderId="0" xfId="0" applyAlignment="1">
      <alignment horizontal="right"/>
    </xf>
    <xf numFmtId="164" fontId="0" fillId="0" borderId="0" xfId="0" applyNumberFormat="1"/>
    <xf numFmtId="3" fontId="0" fillId="0" borderId="0" xfId="0" applyNumberFormat="1"/>
    <xf numFmtId="2" fontId="0" fillId="0" borderId="0" xfId="0" applyNumberFormat="1"/>
    <xf numFmtId="1" fontId="4" fillId="0" borderId="0" xfId="0" applyNumberFormat="1" applyFont="1"/>
    <xf numFmtId="1" fontId="0" fillId="0" borderId="0" xfId="0" applyNumberFormat="1"/>
    <xf numFmtId="0" fontId="0" fillId="0" borderId="0" xfId="0" applyAlignment="1">
      <alignment horizontal="center"/>
    </xf>
    <xf numFmtId="0" fontId="2" fillId="0" borderId="0" xfId="0" applyFont="1" applyAlignment="1">
      <alignment wrapText="1"/>
    </xf>
    <xf numFmtId="0" fontId="0" fillId="0" borderId="0" xfId="0" applyFill="1"/>
    <xf numFmtId="0" fontId="0" fillId="0" borderId="0" xfId="0" applyFont="1" applyFill="1"/>
    <xf numFmtId="0" fontId="0" fillId="0" borderId="0" xfId="0" applyFill="1" applyAlignment="1">
      <alignment horizontal="center"/>
    </xf>
    <xf numFmtId="43" fontId="4" fillId="0" borderId="0" xfId="1" applyNumberFormat="1" applyFont="1" applyFill="1" applyBorder="1" applyProtection="1"/>
    <xf numFmtId="165" fontId="4" fillId="0" borderId="0" xfId="1" applyNumberFormat="1" applyFont="1" applyFill="1" applyBorder="1" applyProtection="1"/>
    <xf numFmtId="164" fontId="4" fillId="0" borderId="0" xfId="2" applyNumberFormat="1" applyAlignment="1">
      <alignment horizontal="right"/>
    </xf>
    <xf numFmtId="164" fontId="0" fillId="0" borderId="0" xfId="0" applyNumberFormat="1" applyAlignment="1">
      <alignment horizontal="right"/>
    </xf>
    <xf numFmtId="164" fontId="2" fillId="0" borderId="0" xfId="0" applyNumberFormat="1" applyFont="1" applyAlignment="1">
      <alignment horizontal="right"/>
    </xf>
    <xf numFmtId="0" fontId="0" fillId="0" borderId="0" xfId="0" applyAlignment="1" applyProtection="1">
      <alignment horizontal="right"/>
      <protection locked="0"/>
    </xf>
    <xf numFmtId="164" fontId="2" fillId="0" borderId="0" xfId="1" applyNumberFormat="1" applyFont="1" applyAlignment="1">
      <alignment horizontal="right"/>
    </xf>
    <xf numFmtId="165" fontId="4" fillId="0" borderId="0" xfId="1" applyNumberFormat="1" applyFont="1"/>
    <xf numFmtId="164" fontId="4" fillId="0" borderId="0" xfId="2" applyNumberFormat="1" applyBorder="1" applyAlignment="1">
      <alignment horizontal="right"/>
    </xf>
    <xf numFmtId="0" fontId="0" fillId="5" borderId="0" xfId="0" applyFill="1" applyAlignment="1">
      <alignment horizontal="right"/>
    </xf>
    <xf numFmtId="0" fontId="0" fillId="0" borderId="0" xfId="0" applyAlignment="1">
      <alignment horizontal="center"/>
    </xf>
    <xf numFmtId="0" fontId="0" fillId="6" borderId="1" xfId="0" applyFill="1" applyBorder="1" applyAlignment="1">
      <alignment wrapText="1"/>
    </xf>
    <xf numFmtId="164" fontId="0" fillId="6" borderId="1" xfId="0" applyNumberFormat="1" applyFill="1" applyBorder="1"/>
    <xf numFmtId="0" fontId="0" fillId="0" borderId="0" xfId="0" applyAlignment="1">
      <alignment horizontal="center"/>
    </xf>
    <xf numFmtId="0" fontId="0" fillId="3" borderId="0" xfId="0" applyFill="1" applyAlignment="1">
      <alignment horizontal="center"/>
    </xf>
    <xf numFmtId="0" fontId="0" fillId="2" borderId="0" xfId="0" applyFill="1" applyAlignment="1">
      <alignment horizontal="center"/>
    </xf>
    <xf numFmtId="0" fontId="0" fillId="4" borderId="0" xfId="0" applyFill="1" applyAlignment="1">
      <alignment horizontal="center"/>
    </xf>
    <xf numFmtId="0" fontId="0" fillId="3" borderId="0" xfId="0" applyFill="1" applyAlignment="1">
      <alignment horizontal="center" wrapText="1"/>
    </xf>
    <xf numFmtId="0" fontId="0" fillId="2" borderId="0" xfId="0" applyFont="1" applyFill="1" applyAlignment="1">
      <alignment horizontal="center"/>
    </xf>
    <xf numFmtId="0" fontId="2" fillId="0" borderId="0" xfId="0" applyFont="1"/>
    <xf numFmtId="1" fontId="2" fillId="0" borderId="0" xfId="0" applyNumberFormat="1" applyFont="1" applyAlignment="1">
      <alignment wrapText="1"/>
    </xf>
    <xf numFmtId="0" fontId="6" fillId="0" borderId="0" xfId="0" applyFont="1"/>
    <xf numFmtId="0" fontId="5" fillId="0" borderId="0" xfId="0" applyFont="1"/>
  </cellXfs>
  <cellStyles count="3">
    <cellStyle name="Comma" xfId="1" builtinId="3"/>
    <cellStyle name="Normal" xfId="0" builtinId="0"/>
    <cellStyle name="Normal 2" xfId="2" xr:uid="{BB2EB2A0-8853-C940-A7D0-5BE2D4E3BB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546100</xdr:colOff>
      <xdr:row>1</xdr:row>
      <xdr:rowOff>88900</xdr:rowOff>
    </xdr:from>
    <xdr:to>
      <xdr:col>14</xdr:col>
      <xdr:colOff>254000</xdr:colOff>
      <xdr:row>76</xdr:row>
      <xdr:rowOff>50800</xdr:rowOff>
    </xdr:to>
    <xdr:sp macro="" textlink="">
      <xdr:nvSpPr>
        <xdr:cNvPr id="2" name="TextBox 1">
          <a:extLst>
            <a:ext uri="{FF2B5EF4-FFF2-40B4-BE49-F238E27FC236}">
              <a16:creationId xmlns:a16="http://schemas.microsoft.com/office/drawing/2014/main" id="{D976A20A-50E2-AA42-8FDE-F9E419638A55}"/>
            </a:ext>
          </a:extLst>
        </xdr:cNvPr>
        <xdr:cNvSpPr txBox="1"/>
      </xdr:nvSpPr>
      <xdr:spPr>
        <a:xfrm>
          <a:off x="546100" y="292100"/>
          <a:ext cx="11264900" cy="15201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For 12 forskellige parametre har vi fundet, hvor meget parametrene afviger fra landsgennemsnittet i procent. Parametrene er vendt på den måde, så en positiv score altid er lig med det fordelagtige resultat. Statistikken og dens afvigelse fra landsgennemsnittet er for alle parametre opgjort i 2007, 2013, 2021 og på baggrund af den senest tilgængelige data. Det giver en individuel score for hver kommune på hvert parameter i hvert af årene.</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Derefter har vi vægtet de 12 parametre i 4 underkategorier. Under hver underkategori har vi vægtet med udgangspunkt i en blanding af at prioritere de parametre, vi ved er de vigtigste (eksempelvis antallet af førtidspensionister og antallet af NEET-borgere), og samtidig også forsøgt at undgå, at nogle få parametre på grund af dataens natur bliver alt for dominerende. </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Derfor har vi vægtet således:</a:t>
          </a:r>
        </a:p>
        <a:p>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Levevilkår:</a:t>
          </a:r>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 Middellevealder over 70 år (20 procent)</a:t>
          </a:r>
        </a:p>
        <a:p>
          <a:r>
            <a:rPr lang="en-GB" sz="1100" b="0" i="0">
              <a:solidFill>
                <a:schemeClr val="dk1"/>
              </a:solidFill>
              <a:effectLst/>
              <a:latin typeface="+mn-lt"/>
              <a:ea typeface="+mn-ea"/>
              <a:cs typeface="+mn-cs"/>
            </a:rPr>
            <a:t>- Antal dømte personer per 1.000 15-79-årig (20 procent)</a:t>
          </a:r>
        </a:p>
        <a:p>
          <a:r>
            <a:rPr lang="en-GB" sz="1100" b="0" i="0">
              <a:solidFill>
                <a:schemeClr val="dk1"/>
              </a:solidFill>
              <a:effectLst/>
              <a:latin typeface="+mn-lt"/>
              <a:ea typeface="+mn-ea"/>
              <a:cs typeface="+mn-cs"/>
            </a:rPr>
            <a:t>- Antal NEET-borgere pr. 1.000 16-24-årige borgere (60 procent)</a:t>
          </a:r>
        </a:p>
        <a:p>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Sociale forhold:</a:t>
          </a:r>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 Offentligt forsørgede uden SU-modtagere per 1.000 indbyggere, årligt gns. (40 procent)</a:t>
          </a:r>
        </a:p>
        <a:p>
          <a:r>
            <a:rPr lang="en-GB" sz="1100" b="0" i="0">
              <a:solidFill>
                <a:schemeClr val="dk1"/>
              </a:solidFill>
              <a:effectLst/>
              <a:latin typeface="+mn-lt"/>
              <a:ea typeface="+mn-ea"/>
              <a:cs typeface="+mn-cs"/>
            </a:rPr>
            <a:t>- Antal anbragte børn pr. 1.000 0-22-årige (20 procent)</a:t>
          </a:r>
        </a:p>
        <a:p>
          <a:r>
            <a:rPr lang="en-GB" sz="1100" b="0" i="0">
              <a:solidFill>
                <a:schemeClr val="dk1"/>
              </a:solidFill>
              <a:effectLst/>
              <a:latin typeface="+mn-lt"/>
              <a:ea typeface="+mn-ea"/>
              <a:cs typeface="+mn-cs"/>
            </a:rPr>
            <a:t>- Førtidspensionister pr. 100 17-64/66-årig (40 procent)</a:t>
          </a:r>
        </a:p>
        <a:p>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Uddannelse:</a:t>
          </a:r>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 Andel 25-64-årige med videregående uddannelse (40 procent)</a:t>
          </a:r>
        </a:p>
        <a:p>
          <a:r>
            <a:rPr lang="en-GB" sz="1100" b="0" i="0">
              <a:solidFill>
                <a:schemeClr val="dk1"/>
              </a:solidFill>
              <a:effectLst/>
              <a:latin typeface="+mn-lt"/>
              <a:ea typeface="+mn-ea"/>
              <a:cs typeface="+mn-cs"/>
            </a:rPr>
            <a:t>- Andel 25-64-årige uden erhvervsuddannelse (50 procent)</a:t>
          </a:r>
        </a:p>
        <a:p>
          <a:r>
            <a:rPr lang="en-GB" sz="1100" b="0" i="0">
              <a:solidFill>
                <a:schemeClr val="dk1"/>
              </a:solidFill>
              <a:effectLst/>
              <a:latin typeface="+mn-lt"/>
              <a:ea typeface="+mn-ea"/>
              <a:cs typeface="+mn-cs"/>
            </a:rPr>
            <a:t>- Antal biblioteksudlån per indbygger (10 procent)</a:t>
          </a:r>
        </a:p>
        <a:p>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Økonomi:</a:t>
          </a:r>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 Gennemsnitlig indkomst før skat for personer over 14 år (50 procent)</a:t>
          </a:r>
        </a:p>
        <a:p>
          <a:r>
            <a:rPr lang="en-GB" sz="1100" b="0" i="0">
              <a:solidFill>
                <a:schemeClr val="dk1"/>
              </a:solidFill>
              <a:effectLst/>
              <a:latin typeface="+mn-lt"/>
              <a:ea typeface="+mn-ea"/>
              <a:cs typeface="+mn-cs"/>
            </a:rPr>
            <a:t>- Kr. pr. kv.m, parcel/rækkehuse, realiseret handelspris, årligt gennemsnit (20 procent)</a:t>
          </a:r>
        </a:p>
        <a:p>
          <a:r>
            <a:rPr lang="en-GB" sz="1100" b="0" i="0">
              <a:solidFill>
                <a:schemeClr val="dk1"/>
              </a:solidFill>
              <a:effectLst/>
              <a:latin typeface="+mn-lt"/>
              <a:ea typeface="+mn-ea"/>
              <a:cs typeface="+mn-cs"/>
            </a:rPr>
            <a:t>- Statsgaranteret udskrivningsgrundlag pr. indbygger (30 procent)</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1" i="0">
              <a:solidFill>
                <a:schemeClr val="dk1"/>
              </a:solidFill>
              <a:effectLst/>
              <a:latin typeface="+mn-lt"/>
              <a:ea typeface="+mn-ea"/>
              <a:cs typeface="+mn-cs"/>
            </a:rPr>
            <a:t>Samlet score:</a:t>
          </a:r>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Det giver os en score på hver underkategori. Herefter har vi vægtet de fire underkategorier på følgende måde:</a:t>
          </a:r>
        </a:p>
        <a:p>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 Levevilkår (vægter 60 procent)</a:t>
          </a: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 Sociale forhold (Vægter 20 procent)</a:t>
          </a:r>
        </a:p>
        <a:p>
          <a:r>
            <a:rPr lang="en-GB" sz="1100" b="0" i="0">
              <a:solidFill>
                <a:schemeClr val="dk1"/>
              </a:solidFill>
              <a:effectLst/>
              <a:latin typeface="+mn-lt"/>
              <a:ea typeface="+mn-ea"/>
              <a:cs typeface="+mn-cs"/>
            </a:rPr>
            <a:t>- Uddannelse (Vægter 10 procent)</a:t>
          </a:r>
        </a:p>
        <a:p>
          <a:r>
            <a:rPr lang="en-GB" sz="1100" b="0" i="0">
              <a:solidFill>
                <a:schemeClr val="dk1"/>
              </a:solidFill>
              <a:effectLst/>
              <a:latin typeface="+mn-lt"/>
              <a:ea typeface="+mn-ea"/>
              <a:cs typeface="+mn-cs"/>
            </a:rPr>
            <a:t>- Økonomi (Vægter 10 procent)</a:t>
          </a:r>
        </a:p>
        <a:p>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Optimalt set ville vi have vægtet alle fire kategorier 25 procent, men vi har valgt den ovenstående vægtning på grund af statistikkernes natur. Eksempelvis svinger nogle parametre under økonomi med 400 procent, mens der på levevilkår er væsentligt mindre udsving. Derfor har vi forsøgt at vægte underkategorierne, så de alle får cirka lige stor betydning på resultatet.</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Det giver os en samlet score for hver kommune, som vi har opgjort i 2007, 2013, 2021 og på baggrund af den senest tilgængelige data for hvert parameter. Den samlede score er den, der optræder i NB-Økonomis Balanceindikator.</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1" i="0">
              <a:solidFill>
                <a:schemeClr val="dk1"/>
              </a:solidFill>
              <a:effectLst/>
              <a:latin typeface="+mn-lt"/>
              <a:ea typeface="+mn-ea"/>
              <a:cs typeface="+mn-cs"/>
            </a:rPr>
            <a:t>Sådan er de enkelte parametre udregnet:</a:t>
          </a:r>
          <a:br>
            <a:rPr lang="en-GB" sz="1100" b="1"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Her kan du se, hvor vi har hentet de forskellige data, hvilke år der indgår, og hvordan de er udregnet. Alle data er efter nedenstående metodebeskrivelse opgjort som afvigelse fra et vægtet landsgennemsnit i procent, der giver scoren for det enkelte parameter.</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1" i="0">
              <a:solidFill>
                <a:schemeClr val="dk1"/>
              </a:solidFill>
              <a:effectLst/>
              <a:latin typeface="+mn-lt"/>
              <a:ea typeface="+mn-ea"/>
              <a:cs typeface="+mn-cs"/>
            </a:rPr>
            <a:t>Middellevetid</a:t>
          </a:r>
          <a:r>
            <a:rPr lang="en-GB" sz="1100" b="0" i="0">
              <a:solidFill>
                <a:schemeClr val="dk1"/>
              </a:solidFill>
              <a:effectLst/>
              <a:latin typeface="+mn-lt"/>
              <a:ea typeface="+mn-ea"/>
              <a:cs typeface="+mn-cs"/>
            </a:rPr>
            <a:t> er hentet fra Danmarks Statistiks Statistikbank, HISBK. Her har vi hentet data for perioden 2003-2007, 2009-2013, 2016-2020 og 2018-2022. For den enkelte værdi har vi set på middellevealderen i antal leveår over 70 år.</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Antal dømte personer </a:t>
          </a:r>
          <a:r>
            <a:rPr lang="en-GB" sz="1100" b="0" i="0">
              <a:solidFill>
                <a:schemeClr val="dk1"/>
              </a:solidFill>
              <a:effectLst/>
              <a:latin typeface="+mn-lt"/>
              <a:ea typeface="+mn-ea"/>
              <a:cs typeface="+mn-cs"/>
            </a:rPr>
            <a:t>er hentet fra Danmarks Statistiks Statistikbank, STRAFNA6. Her har vi hentet data for 2007, 2013, 2019 og 2021. Antal dømte personer i hver kommune er herefter udregnet per 1.000 15-79-årige i hver kommune i hvert af årene. Her har vi vendt værdien om, så et højt tal giver en negativ score.</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1" i="0">
              <a:solidFill>
                <a:schemeClr val="dk1"/>
              </a:solidFill>
              <a:effectLst/>
              <a:latin typeface="+mn-lt"/>
              <a:ea typeface="+mn-ea"/>
              <a:cs typeface="+mn-cs"/>
            </a:rPr>
            <a:t>Antal NEET-borgere</a:t>
          </a:r>
          <a:r>
            <a:rPr lang="en-GB" sz="1100" b="0" i="0">
              <a:solidFill>
                <a:schemeClr val="dk1"/>
              </a:solidFill>
              <a:effectLst/>
              <a:latin typeface="+mn-lt"/>
              <a:ea typeface="+mn-ea"/>
              <a:cs typeface="+mn-cs"/>
            </a:rPr>
            <a:t> er hentet fra Danmarks Statistiks Statistikbank, NEET2. Her har vi hentet data for 2008 (findes ikke for 2007), 2013, 2018 og 2021. Antal NEET borgere i hver kommune er udregnet per 1.000 16-24 årig i hver kommune i hvert medregnet år. Her har vi vendt værdien om, så et højt tal giver en negativ score.</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1" i="0">
              <a:solidFill>
                <a:schemeClr val="dk1"/>
              </a:solidFill>
              <a:effectLst/>
              <a:latin typeface="+mn-lt"/>
              <a:ea typeface="+mn-ea"/>
              <a:cs typeface="+mn-cs"/>
            </a:rPr>
            <a:t>Offentligt forsørgede uden SU-modtagere </a:t>
          </a:r>
          <a:r>
            <a:rPr lang="en-GB" sz="1100" b="0" i="0">
              <a:solidFill>
                <a:schemeClr val="dk1"/>
              </a:solidFill>
              <a:effectLst/>
              <a:latin typeface="+mn-lt"/>
              <a:ea typeface="+mn-ea"/>
              <a:cs typeface="+mn-cs"/>
            </a:rPr>
            <a:t>er hentet fra Danmarks Statistiks Statistikbank, AUK01. Her har vi hentet data for hvert kvartal i årene 2007, 2013, 2020 og 2022. Vi har medregnet alle typer offentlig forsørgelse undtagen SU-modtagere. Herefter har vi udregnet et årligt gennemsnit for hvert af årene. Antallet er udregnet per 1.000 indbyggere i kommunen hvert af årene. Her har vi vendt værdien om, så et højt tal giver en negativ score.</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1" i="0">
              <a:solidFill>
                <a:schemeClr val="dk1"/>
              </a:solidFill>
              <a:effectLst/>
              <a:latin typeface="+mn-lt"/>
              <a:ea typeface="+mn-ea"/>
              <a:cs typeface="+mn-cs"/>
            </a:rPr>
            <a:t>Antal anbragte børn</a:t>
          </a:r>
          <a:r>
            <a:rPr lang="en-GB" sz="1100" b="0" i="0">
              <a:solidFill>
                <a:schemeClr val="dk1"/>
              </a:solidFill>
              <a:effectLst/>
              <a:latin typeface="+mn-lt"/>
              <a:ea typeface="+mn-ea"/>
              <a:cs typeface="+mn-cs"/>
            </a:rPr>
            <a:t> er hentet fra Danmarks Statistiks Statistikbank, ANBAAR12. Her har vi hentet data for 2011 (tidligst tilgængelige data), 2013, 2019 og 2022. Alle anbringelsestyper er medregnet i statistikken, og den er opdelt efter administrationskommune. Antal anbragte børn er udregnet per 1.000 0-22-årige i kommunen i hvert år. Her har vi vendt værdien om, så et højt tal giver en negativ score.</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1" i="0">
              <a:solidFill>
                <a:schemeClr val="dk1"/>
              </a:solidFill>
              <a:effectLst/>
              <a:latin typeface="+mn-lt"/>
              <a:ea typeface="+mn-ea"/>
              <a:cs typeface="+mn-cs"/>
            </a:rPr>
            <a:t>Førtidspensionister pr. 100 17-64/66-årig, Andel 25-64-årige med videregående uddannelse, Andel 25-64-årige uden erhvervsuddannelse, Antal biblioteksudlån per indbygger </a:t>
          </a:r>
          <a:r>
            <a:rPr lang="en-GB" sz="1100" b="0" i="0">
              <a:solidFill>
                <a:schemeClr val="dk1"/>
              </a:solidFill>
              <a:effectLst/>
              <a:latin typeface="+mn-lt"/>
              <a:ea typeface="+mn-ea"/>
              <a:cs typeface="+mn-cs"/>
            </a:rPr>
            <a:t>og</a:t>
          </a:r>
          <a:r>
            <a:rPr lang="en-GB" sz="1100" b="1" i="0">
              <a:solidFill>
                <a:schemeClr val="dk1"/>
              </a:solidFill>
              <a:effectLst/>
              <a:latin typeface="+mn-lt"/>
              <a:ea typeface="+mn-ea"/>
              <a:cs typeface="+mn-cs"/>
            </a:rPr>
            <a:t> Statsgaranteret udskrivninggrundlag pr. indbygger</a:t>
          </a:r>
          <a:r>
            <a:rPr lang="en-GB" sz="1100" b="0" i="0">
              <a:solidFill>
                <a:schemeClr val="dk1"/>
              </a:solidFill>
              <a:effectLst/>
              <a:latin typeface="+mn-lt"/>
              <a:ea typeface="+mn-ea"/>
              <a:cs typeface="+mn-cs"/>
            </a:rPr>
            <a:t> er alle hentet fra Bolig- og Indenrigsministeriets Kommunale Nøgletal. Alle data er hentet for 2007, 2013, 2019 og 2021. Seneste data på antal førtidspensionister er dog ikke hentet for 2021 men i stedet 2022, og statsgaranteret udskrivningsgrundlag pr. indbygger er hentet for 2023 i stedet for 2021.</a:t>
          </a: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For antal førtidspensionister har vi vendt værdien om, så et højt tal giver en negativ score. Vi har ikke behandlet dataene yderligere for nogle af parametrene fra de kommunale nøgletal.</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1" i="0">
              <a:solidFill>
                <a:schemeClr val="dk1"/>
              </a:solidFill>
              <a:effectLst/>
              <a:latin typeface="+mn-lt"/>
              <a:ea typeface="+mn-ea"/>
              <a:cs typeface="+mn-cs"/>
            </a:rPr>
            <a:t>Gennemsnitlig indkomst før skat for personer over 14 år</a:t>
          </a:r>
          <a:r>
            <a:rPr lang="en-GB" sz="1100" b="0" i="0">
              <a:solidFill>
                <a:schemeClr val="dk1"/>
              </a:solidFill>
              <a:effectLst/>
              <a:latin typeface="+mn-lt"/>
              <a:ea typeface="+mn-ea"/>
              <a:cs typeface="+mn-cs"/>
            </a:rPr>
            <a:t> er hentet fra Danmarks Statistiks Statistikbank, INDKP101. Her har vi medregnet alle typer personlig indkomst, og aktiegevinster, pensionsafkast osv. er dermed også indregnet. Dataen er hentet for 2007, 2013, 2019 og 2021.</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endParaRPr lang="en-GB" sz="1100" b="0" i="0">
            <a:solidFill>
              <a:schemeClr val="dk1"/>
            </a:solidFill>
            <a:effectLst/>
            <a:latin typeface="+mn-lt"/>
            <a:ea typeface="+mn-ea"/>
            <a:cs typeface="+mn-cs"/>
          </a:endParaRPr>
        </a:p>
        <a:p>
          <a:r>
            <a:rPr lang="en-GB" sz="1100" b="1" i="0">
              <a:solidFill>
                <a:schemeClr val="dk1"/>
              </a:solidFill>
              <a:effectLst/>
              <a:latin typeface="+mn-lt"/>
              <a:ea typeface="+mn-ea"/>
              <a:cs typeface="+mn-cs"/>
            </a:rPr>
            <a:t>Kr. pr. kv.m, parcel/rækkehuse, realiseret handelspris, årligt gennemsnit </a:t>
          </a:r>
          <a:r>
            <a:rPr lang="en-GB" sz="1100" b="0" i="0">
              <a:solidFill>
                <a:schemeClr val="dk1"/>
              </a:solidFill>
              <a:effectLst/>
              <a:latin typeface="+mn-lt"/>
              <a:ea typeface="+mn-ea"/>
              <a:cs typeface="+mn-cs"/>
            </a:rPr>
            <a:t>er hentet fra Finans Danmark Realkreditrådets Boligmarkedsstatistik. Her har vi hentet data for samtlige måneder af 2007, 2013, 2020 og 2022. På den baggrund har vi beregnet et årligt gennemsnit for hvert år.</a:t>
          </a:r>
        </a:p>
        <a:p>
          <a:endParaRPr lang="en-GB" sz="1100" b="0" i="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5A2ED-30DD-E346-ACF2-379D4EA00C1E}">
  <dimension ref="A3:AH103"/>
  <sheetViews>
    <sheetView topLeftCell="K1" zoomScale="89" workbookViewId="0">
      <selection activeCell="V14" sqref="V14"/>
    </sheetView>
  </sheetViews>
  <sheetFormatPr baseColWidth="10" defaultRowHeight="16" x14ac:dyDescent="0.2"/>
  <cols>
    <col min="2" max="2" width="20" customWidth="1"/>
    <col min="3" max="3" width="18.33203125" customWidth="1"/>
    <col min="4" max="4" width="18" customWidth="1"/>
    <col min="5" max="5" width="11.83203125" customWidth="1"/>
    <col min="6" max="6" width="13.5" customWidth="1"/>
    <col min="7" max="8" width="15.6640625" customWidth="1"/>
    <col min="9" max="9" width="18" customWidth="1"/>
    <col min="10" max="11" width="10.83203125" customWidth="1"/>
    <col min="12" max="13" width="16.83203125" customWidth="1"/>
    <col min="14" max="16" width="10.83203125" customWidth="1"/>
    <col min="17" max="18" width="13" customWidth="1"/>
    <col min="19" max="21" width="10.83203125" customWidth="1"/>
    <col min="22" max="23" width="15.83203125" customWidth="1"/>
    <col min="24" max="27" width="10.83203125" customWidth="1"/>
    <col min="31" max="31" width="18.5" customWidth="1"/>
  </cols>
  <sheetData>
    <row r="3" spans="1:34" ht="85" x14ac:dyDescent="0.2">
      <c r="C3" s="2" t="s">
        <v>101</v>
      </c>
      <c r="D3" s="2"/>
      <c r="E3" s="2"/>
      <c r="F3" s="2"/>
      <c r="G3" s="2"/>
      <c r="H3" s="2"/>
      <c r="I3" s="2"/>
    </row>
    <row r="4" spans="1:34" ht="85" x14ac:dyDescent="0.2">
      <c r="A4" t="s">
        <v>98</v>
      </c>
      <c r="B4" t="s">
        <v>99</v>
      </c>
      <c r="C4" t="s">
        <v>100</v>
      </c>
      <c r="E4" s="10" t="s">
        <v>144</v>
      </c>
      <c r="F4" s="10" t="s">
        <v>145</v>
      </c>
      <c r="G4" s="10" t="s">
        <v>147</v>
      </c>
      <c r="H4" s="10" t="s">
        <v>146</v>
      </c>
      <c r="J4" s="10" t="s">
        <v>131</v>
      </c>
      <c r="K4" s="10" t="s">
        <v>132</v>
      </c>
      <c r="L4" s="10" t="s">
        <v>148</v>
      </c>
      <c r="M4" s="10" t="s">
        <v>133</v>
      </c>
      <c r="O4" s="2" t="s">
        <v>128</v>
      </c>
      <c r="P4" s="2" t="s">
        <v>129</v>
      </c>
      <c r="Q4" s="2" t="s">
        <v>149</v>
      </c>
      <c r="R4" s="2" t="s">
        <v>130</v>
      </c>
      <c r="T4" s="2" t="s">
        <v>125</v>
      </c>
      <c r="U4" s="2" t="s">
        <v>126</v>
      </c>
      <c r="V4" s="2" t="s">
        <v>150</v>
      </c>
      <c r="W4" s="2" t="s">
        <v>127</v>
      </c>
      <c r="Y4" s="25" t="s">
        <v>134</v>
      </c>
      <c r="Z4" s="25" t="s">
        <v>135</v>
      </c>
      <c r="AA4" s="25" t="s">
        <v>151</v>
      </c>
      <c r="AB4" s="25" t="s">
        <v>154</v>
      </c>
      <c r="AC4" s="2"/>
      <c r="AE4" s="2"/>
      <c r="AF4" s="2"/>
      <c r="AG4" s="2"/>
      <c r="AH4" s="2"/>
    </row>
    <row r="5" spans="1:34" hidden="1" x14ac:dyDescent="0.2">
      <c r="A5">
        <v>999</v>
      </c>
      <c r="B5" s="1" t="s">
        <v>102</v>
      </c>
      <c r="E5" s="4">
        <v>-4.472563818903103E-3</v>
      </c>
      <c r="F5" s="4">
        <v>-2.3121411429227229E-3</v>
      </c>
      <c r="G5" s="4">
        <v>-5.7908509936786916E-3</v>
      </c>
      <c r="H5" s="4">
        <v>0</v>
      </c>
      <c r="J5">
        <v>0</v>
      </c>
      <c r="K5">
        <v>0</v>
      </c>
      <c r="L5">
        <v>0</v>
      </c>
      <c r="M5" s="4">
        <v>0</v>
      </c>
      <c r="O5" s="4">
        <v>0</v>
      </c>
      <c r="P5" s="4">
        <v>0</v>
      </c>
      <c r="Q5" s="4">
        <v>0</v>
      </c>
      <c r="R5" s="4">
        <v>0</v>
      </c>
      <c r="T5" s="4">
        <v>0</v>
      </c>
      <c r="U5" s="4">
        <v>0</v>
      </c>
      <c r="V5" s="4">
        <v>0</v>
      </c>
      <c r="W5" s="4">
        <v>0</v>
      </c>
      <c r="Y5" s="26">
        <f>E5*0.6+J5*0.2+O5*0.1+T5*0.1</f>
        <v>-2.6835382913418617E-3</v>
      </c>
      <c r="Z5" s="26">
        <f>F5*0.6+K5*0.2+P5*0.1+U5*0.1</f>
        <v>-1.3872846857536337E-3</v>
      </c>
      <c r="AA5" s="26">
        <f>G5*0.6+L5*0.2+Q5*0.1+V5*0.1</f>
        <v>-3.4745105962072148E-3</v>
      </c>
      <c r="AB5" s="26">
        <f>H5*0.6+M5*0.2+R5*0.1+W5*0.1</f>
        <v>0</v>
      </c>
      <c r="AE5" s="4"/>
    </row>
    <row r="6" spans="1:34" x14ac:dyDescent="0.2">
      <c r="A6">
        <v>580</v>
      </c>
      <c r="B6" s="1" t="s">
        <v>95</v>
      </c>
      <c r="C6">
        <v>1</v>
      </c>
      <c r="E6" s="4">
        <v>-7.7252161874282663</v>
      </c>
      <c r="F6" s="4">
        <v>-7.7016555336869148</v>
      </c>
      <c r="G6" s="4">
        <v>-7.4166932002113466</v>
      </c>
      <c r="H6" s="4">
        <v>-13.096415341659227</v>
      </c>
      <c r="J6" s="4">
        <v>-20.527629851974403</v>
      </c>
      <c r="K6" s="4">
        <v>-22.429149589484684</v>
      </c>
      <c r="L6" s="4">
        <v>-21.970104959777125</v>
      </c>
      <c r="M6" s="4">
        <v>-27.116686096505237</v>
      </c>
      <c r="O6" s="4">
        <v>-22.363642945379343</v>
      </c>
      <c r="P6" s="4">
        <v>-25.54368116308353</v>
      </c>
      <c r="Q6" s="4">
        <v>-28.635686753333815</v>
      </c>
      <c r="R6" s="4">
        <v>-27.208835341365461</v>
      </c>
      <c r="T6" s="4">
        <v>-14.987223200037015</v>
      </c>
      <c r="U6" s="4">
        <v>-14.98586479821032</v>
      </c>
      <c r="V6" s="4">
        <v>-18.517058472043143</v>
      </c>
      <c r="W6" s="4">
        <v>-18.74248103521122</v>
      </c>
      <c r="Y6" s="26">
        <f>E6*0.6+J6*0.2+O6*0.1+T6*0.1</f>
        <v>-12.475742297393477</v>
      </c>
      <c r="Z6" s="26">
        <f>F6*0.6+K6*0.2+P6*0.1+U6*0.1</f>
        <v>-13.159777834238472</v>
      </c>
      <c r="AA6" s="26">
        <f>G6*0.6+L6*0.2+Q6*0.1+V6*0.1</f>
        <v>-13.559311434619929</v>
      </c>
      <c r="AB6" s="26">
        <f>H6*0.6+M6*0.2+R6*0.1+W6*0.1</f>
        <v>-17.876318061954251</v>
      </c>
    </row>
    <row r="7" spans="1:34" x14ac:dyDescent="0.2">
      <c r="A7">
        <v>851</v>
      </c>
      <c r="B7" s="1" t="s">
        <v>96</v>
      </c>
      <c r="C7">
        <v>4</v>
      </c>
      <c r="E7" s="4">
        <v>0.64722488980636195</v>
      </c>
      <c r="F7" s="4">
        <v>9.5040892400699946</v>
      </c>
      <c r="G7" s="4">
        <v>16.064009211149468</v>
      </c>
      <c r="H7" s="4">
        <v>13.581143654119451</v>
      </c>
      <c r="J7" s="4">
        <v>5.9818422152450017</v>
      </c>
      <c r="K7" s="4">
        <v>6.2707428851420959</v>
      </c>
      <c r="L7" s="4">
        <v>4.0468466375222265</v>
      </c>
      <c r="M7" s="4">
        <v>5.9517258425327864</v>
      </c>
      <c r="O7" s="4">
        <v>5.9605010798465941</v>
      </c>
      <c r="P7" s="4">
        <v>7.5410131109020293</v>
      </c>
      <c r="Q7" s="4">
        <v>9.7087792381910063</v>
      </c>
      <c r="R7" s="4">
        <v>9.8905185961236324</v>
      </c>
      <c r="T7" s="4">
        <v>-7.6709117441800139</v>
      </c>
      <c r="U7" s="4">
        <v>-4.0034384059760351</v>
      </c>
      <c r="V7" s="4">
        <v>-7.1598566569055198</v>
      </c>
      <c r="W7" s="4">
        <v>-8.8160485808587428</v>
      </c>
      <c r="Y7" s="26">
        <f>E7*0.6+J7*0.2+O7*0.1+T7*0.1</f>
        <v>1.4136623104994754</v>
      </c>
      <c r="Z7" s="26">
        <f>F7*0.6+K7*0.2+P7*0.1+U7*0.1</f>
        <v>7.3103595915630155</v>
      </c>
      <c r="AA7" s="26">
        <f>G7*0.6+L7*0.2+Q7*0.1+V7*0.1</f>
        <v>10.702667112322676</v>
      </c>
      <c r="AB7" s="26">
        <f>H7*0.6+M7*0.2+R7*0.1+W7*0.1</f>
        <v>9.4464783625047168</v>
      </c>
    </row>
    <row r="8" spans="1:34" x14ac:dyDescent="0.2">
      <c r="A8">
        <v>751</v>
      </c>
      <c r="B8" s="1" t="s">
        <v>97</v>
      </c>
      <c r="C8">
        <v>4</v>
      </c>
      <c r="E8" s="4">
        <v>19.010169871419333</v>
      </c>
      <c r="F8" s="4">
        <v>14.026450032242124</v>
      </c>
      <c r="G8" s="4">
        <v>15.336659225299867</v>
      </c>
      <c r="H8" s="4">
        <v>13.155067787869307</v>
      </c>
      <c r="J8" s="4">
        <v>10.875857588744015</v>
      </c>
      <c r="K8" s="4">
        <v>3.9332052370218573</v>
      </c>
      <c r="L8" s="4">
        <v>6.2161621428099636</v>
      </c>
      <c r="M8" s="4">
        <v>10.839459941951951</v>
      </c>
      <c r="O8" s="4">
        <v>35.839306157355715</v>
      </c>
      <c r="P8" s="4">
        <v>32.11382051030008</v>
      </c>
      <c r="Q8" s="4">
        <v>32.634920634920633</v>
      </c>
      <c r="R8" s="4">
        <v>29.845992666317457</v>
      </c>
      <c r="T8" s="4">
        <v>7.0205834507262104</v>
      </c>
      <c r="U8" s="4">
        <v>10.474561874641967</v>
      </c>
      <c r="V8" s="4">
        <v>10.248812864298291</v>
      </c>
      <c r="W8" s="4">
        <v>10.622329676246462</v>
      </c>
      <c r="Y8" s="26">
        <f>E8*0.6+J8*0.2+O8*0.1+T8*0.1</f>
        <v>17.867262401408595</v>
      </c>
      <c r="Z8" s="26">
        <f>F8*0.6+K8*0.2+P8*0.1+U8*0.1</f>
        <v>13.461349305243852</v>
      </c>
      <c r="AA8" s="26">
        <f>G8*0.6+L8*0.2+Q8*0.1+V8*0.1</f>
        <v>14.733601313663806</v>
      </c>
      <c r="AB8" s="26">
        <f>H8*0.6+M8*0.2+R8*0.1+W8*0.1</f>
        <v>14.107764895368366</v>
      </c>
      <c r="AF8" s="4"/>
      <c r="AG8" s="4"/>
      <c r="AH8" s="4"/>
    </row>
    <row r="9" spans="1:34" x14ac:dyDescent="0.2">
      <c r="A9">
        <v>492</v>
      </c>
      <c r="B9" s="1" t="s">
        <v>94</v>
      </c>
      <c r="C9">
        <v>1</v>
      </c>
      <c r="E9" s="4">
        <v>11.182119691354409</v>
      </c>
      <c r="F9" s="4">
        <v>-31.377775667452774</v>
      </c>
      <c r="G9" s="4">
        <v>13.416471407610187</v>
      </c>
      <c r="H9" s="4">
        <v>-9.0557455415990677</v>
      </c>
      <c r="J9" s="4">
        <v>-34.634995003341544</v>
      </c>
      <c r="K9" s="4">
        <v>-23.401951939813657</v>
      </c>
      <c r="L9" s="4">
        <v>-21.753142348306017</v>
      </c>
      <c r="M9" s="4">
        <v>-16.39216942977886</v>
      </c>
      <c r="O9" s="4">
        <v>-13.135762023918874</v>
      </c>
      <c r="P9" s="4">
        <v>-14.102036613165208</v>
      </c>
      <c r="Q9" s="4">
        <v>-12.787857023151137</v>
      </c>
      <c r="R9" s="4">
        <v>-10.598306268552459</v>
      </c>
      <c r="T9" s="4">
        <v>-21.444656108411504</v>
      </c>
      <c r="U9" s="4">
        <v>-21.895356606398238</v>
      </c>
      <c r="V9" s="4">
        <v>-24.145219668464538</v>
      </c>
      <c r="W9" s="4">
        <v>-25.32855199719501</v>
      </c>
      <c r="Y9" s="26">
        <f>E9*0.6+J9*0.2+O9*0.1+T9*0.1</f>
        <v>-3.6757689990887021</v>
      </c>
      <c r="Z9" s="26">
        <f>F9*0.6+K9*0.2+P9*0.1+U9*0.1</f>
        <v>-27.106795110390738</v>
      </c>
      <c r="AA9" s="26">
        <f>G9*0.6+L9*0.2+Q9*0.1+V9*0.1</f>
        <v>5.9467057433399972E-3</v>
      </c>
      <c r="AB9" s="26">
        <f>H9*0.6+M9*0.2+R9*0.1+W9*0.1</f>
        <v>-12.30456703748996</v>
      </c>
    </row>
    <row r="10" spans="1:34" x14ac:dyDescent="0.2">
      <c r="A10">
        <v>165</v>
      </c>
      <c r="B10" s="1" t="s">
        <v>0</v>
      </c>
      <c r="C10">
        <v>4</v>
      </c>
      <c r="E10" s="4">
        <v>-10.566550610993882</v>
      </c>
      <c r="F10" s="4">
        <v>-12.613425068403995</v>
      </c>
      <c r="G10" s="4">
        <v>-4.8067054992540754</v>
      </c>
      <c r="H10" s="4">
        <v>-8.7060959004601113</v>
      </c>
      <c r="J10" s="4">
        <v>-5.9283948499410126</v>
      </c>
      <c r="K10" s="4">
        <v>-5.9579745742227228</v>
      </c>
      <c r="L10" s="4">
        <v>-12.584319933212122</v>
      </c>
      <c r="M10" s="4">
        <v>-4.6940830644406031</v>
      </c>
      <c r="O10" s="4">
        <v>-6.3859250836630554</v>
      </c>
      <c r="P10" s="4">
        <v>-14.731287358581536</v>
      </c>
      <c r="Q10" s="4">
        <v>-26.59125188536953</v>
      </c>
      <c r="R10" s="4">
        <v>-30.339881264187174</v>
      </c>
      <c r="T10" s="4">
        <v>5.4990354737801592</v>
      </c>
      <c r="U10" s="4">
        <v>1.6416495247385885</v>
      </c>
      <c r="V10" s="4">
        <v>1.4311054333863709</v>
      </c>
      <c r="W10" s="4">
        <v>-0.38854809396391765</v>
      </c>
      <c r="Y10" s="26">
        <f>E10*0.6+J10*0.2+O10*0.1+T10*0.1</f>
        <v>-7.6142982975728222</v>
      </c>
      <c r="Z10" s="26">
        <f>F10*0.6+K10*0.2+P10*0.1+U10*0.1</f>
        <v>-10.068613739271235</v>
      </c>
      <c r="AA10" s="26">
        <f>G10*0.6+L10*0.2+Q10*0.1+V10*0.1</f>
        <v>-7.916901931393185</v>
      </c>
      <c r="AB10" s="26">
        <f>H10*0.6+M10*0.2+R10*0.1+W10*0.1</f>
        <v>-9.235317088979297</v>
      </c>
    </row>
    <row r="11" spans="1:34" x14ac:dyDescent="0.2">
      <c r="A11">
        <v>201</v>
      </c>
      <c r="B11" s="1" t="s">
        <v>1</v>
      </c>
      <c r="C11">
        <v>3</v>
      </c>
      <c r="E11" s="4">
        <v>29.62871367486126</v>
      </c>
      <c r="F11" s="4">
        <v>14.651537965505318</v>
      </c>
      <c r="G11" s="4">
        <v>17.09479395392712</v>
      </c>
      <c r="H11" s="4">
        <v>14.698558862967557</v>
      </c>
      <c r="J11" s="4">
        <v>43.119691344613216</v>
      </c>
      <c r="K11" s="4">
        <v>48.21765505043485</v>
      </c>
      <c r="L11" s="4">
        <v>49.181995912465396</v>
      </c>
      <c r="M11" s="4">
        <v>51.005886880761722</v>
      </c>
      <c r="O11" s="4">
        <v>49.637240065960825</v>
      </c>
      <c r="P11" s="4">
        <v>47.864575288219854</v>
      </c>
      <c r="Q11" s="4">
        <v>48.174674998204409</v>
      </c>
      <c r="R11" s="4">
        <v>52.415226121878824</v>
      </c>
      <c r="T11" s="4">
        <v>41.643309484986588</v>
      </c>
      <c r="U11" s="4">
        <v>39.275523986387896</v>
      </c>
      <c r="V11" s="4">
        <v>37.826147472870268</v>
      </c>
      <c r="W11" s="4">
        <v>38.546917803319424</v>
      </c>
      <c r="Y11" s="26">
        <f>E11*0.6+J11*0.2+O11*0.1+T11*0.1</f>
        <v>35.529221428934143</v>
      </c>
      <c r="Z11" s="26">
        <f>F11*0.6+K11*0.2+P11*0.1+U11*0.1</f>
        <v>27.148463716850934</v>
      </c>
      <c r="AA11" s="26">
        <f>G11*0.6+L11*0.2+Q11*0.1+V11*0.1</f>
        <v>28.693357801956822</v>
      </c>
      <c r="AB11" s="26">
        <f>H11*0.6+M11*0.2+R11*0.1+W11*0.1</f>
        <v>28.116527086452706</v>
      </c>
    </row>
    <row r="12" spans="1:34" x14ac:dyDescent="0.2">
      <c r="A12">
        <v>420</v>
      </c>
      <c r="B12" s="1" t="s">
        <v>2</v>
      </c>
      <c r="C12">
        <v>2</v>
      </c>
      <c r="E12" s="4">
        <v>-9.0369120065059363</v>
      </c>
      <c r="F12" s="4">
        <v>2.0317809493486041</v>
      </c>
      <c r="G12" s="4">
        <v>-13.827906943366752</v>
      </c>
      <c r="H12" s="4">
        <v>-21.449310281535524</v>
      </c>
      <c r="J12" s="4">
        <v>-20.010881220978003</v>
      </c>
      <c r="K12" s="4">
        <v>-25.612067221440185</v>
      </c>
      <c r="L12" s="4">
        <v>-31.112477217793113</v>
      </c>
      <c r="M12" s="4">
        <v>-33.756278168438385</v>
      </c>
      <c r="O12" s="4">
        <v>-22.719452558825939</v>
      </c>
      <c r="P12" s="4">
        <v>-23.144575662683316</v>
      </c>
      <c r="Q12" s="4">
        <v>-26.991596638655466</v>
      </c>
      <c r="R12" s="4">
        <v>-29.340928933123791</v>
      </c>
      <c r="T12" s="4">
        <v>-15.228906279819583</v>
      </c>
      <c r="U12" s="4">
        <v>-14.880184484892075</v>
      </c>
      <c r="V12" s="4">
        <v>-17.135606541250677</v>
      </c>
      <c r="W12" s="4">
        <v>-17.956309189039821</v>
      </c>
      <c r="Y12" s="26">
        <f>E12*0.6+J12*0.2+O12*0.1+T12*0.1</f>
        <v>-13.219159331963715</v>
      </c>
      <c r="Z12" s="26">
        <f>F12*0.6+K12*0.2+P12*0.1+U12*0.1</f>
        <v>-7.7058208894364144</v>
      </c>
      <c r="AA12" s="26">
        <f>G12*0.6+L12*0.2+Q12*0.1+V12*0.1</f>
        <v>-18.931959927569288</v>
      </c>
      <c r="AB12" s="26">
        <f>H12*0.6+M12*0.2+R12*0.1+W12*0.1</f>
        <v>-24.350565614825353</v>
      </c>
    </row>
    <row r="13" spans="1:34" x14ac:dyDescent="0.2">
      <c r="A13">
        <v>151</v>
      </c>
      <c r="B13" s="1" t="s">
        <v>3</v>
      </c>
      <c r="C13">
        <v>4</v>
      </c>
      <c r="E13" s="4">
        <v>-8.411950058526724</v>
      </c>
      <c r="F13" s="4">
        <v>-9.0663799075472031</v>
      </c>
      <c r="G13" s="4">
        <v>-4.5383995901398082</v>
      </c>
      <c r="H13" s="4">
        <v>-0.17474086041475448</v>
      </c>
      <c r="J13" s="4">
        <v>-10.180231761507345</v>
      </c>
      <c r="K13" s="4">
        <v>-5.9670288927694042</v>
      </c>
      <c r="L13" s="4">
        <v>-4.78811772240498</v>
      </c>
      <c r="M13" s="4">
        <v>-1.7553124992015183</v>
      </c>
      <c r="O13" s="4">
        <v>-1.9259964097767279</v>
      </c>
      <c r="P13" s="4">
        <v>-3.4772419829712784</v>
      </c>
      <c r="Q13" s="4">
        <v>-4.5688908041849183</v>
      </c>
      <c r="R13" s="4">
        <v>-4.7934346079972041</v>
      </c>
      <c r="T13" s="4">
        <v>17.753299947126084</v>
      </c>
      <c r="U13" s="4">
        <v>15.898057898089258</v>
      </c>
      <c r="V13" s="4">
        <v>16.603702861661613</v>
      </c>
      <c r="W13" s="4">
        <v>16.568877006042491</v>
      </c>
      <c r="Y13" s="26">
        <f>E13*0.6+J13*0.2+O13*0.1+T13*0.1</f>
        <v>-5.5004860336825674</v>
      </c>
      <c r="Z13" s="26">
        <f>F13*0.6+K13*0.2+P13*0.1+U13*0.1</f>
        <v>-5.3911521315704043</v>
      </c>
      <c r="AA13" s="26">
        <f>G13*0.6+L13*0.2+Q13*0.1+V13*0.1</f>
        <v>-2.4771820928172117</v>
      </c>
      <c r="AB13" s="26">
        <f>H13*0.6+M13*0.2+R13*0.1+W13*0.1</f>
        <v>0.72163722371537242</v>
      </c>
    </row>
    <row r="14" spans="1:34" x14ac:dyDescent="0.2">
      <c r="A14">
        <v>530</v>
      </c>
      <c r="B14" s="1" t="s">
        <v>4</v>
      </c>
      <c r="C14">
        <v>2</v>
      </c>
      <c r="E14" s="4">
        <v>2.6127705062065516</v>
      </c>
      <c r="F14" s="4">
        <v>-4.9577278499082782</v>
      </c>
      <c r="G14" s="4">
        <v>-9.7768357350411481</v>
      </c>
      <c r="H14" s="4">
        <v>-5.0857977181078073</v>
      </c>
      <c r="J14" s="4">
        <v>-6.6813215638903163</v>
      </c>
      <c r="K14" s="4">
        <v>-13.578669514207444</v>
      </c>
      <c r="L14" s="4">
        <v>-22.312646532638155</v>
      </c>
      <c r="M14" s="4">
        <v>-22.260200722948156</v>
      </c>
      <c r="O14" s="4">
        <v>-30.91213907881102</v>
      </c>
      <c r="P14" s="4">
        <v>-31.629047130907754</v>
      </c>
      <c r="Q14" s="4">
        <v>-33.457731810672982</v>
      </c>
      <c r="R14" s="4">
        <v>-34.537279552994583</v>
      </c>
      <c r="T14" s="4">
        <v>-10.752278887068336</v>
      </c>
      <c r="U14" s="4">
        <v>-8.7870436965344201</v>
      </c>
      <c r="V14" s="4">
        <v>-10.281808170719144</v>
      </c>
      <c r="W14" s="4">
        <v>-11.955697773299473</v>
      </c>
      <c r="Y14" s="26">
        <f>E14*0.6+J14*0.2+O14*0.1+T14*0.1</f>
        <v>-3.935043805642068</v>
      </c>
      <c r="Z14" s="26">
        <f>F14*0.6+K14*0.2+P14*0.1+U14*0.1</f>
        <v>-9.7319796955306721</v>
      </c>
      <c r="AA14" s="26">
        <f>G14*0.6+L14*0.2+Q14*0.1+V14*0.1</f>
        <v>-14.702584745691533</v>
      </c>
      <c r="AB14" s="26">
        <f>H14*0.6+M14*0.2+R14*0.1+W14*0.1</f>
        <v>-12.15281650808372</v>
      </c>
    </row>
    <row r="15" spans="1:34" x14ac:dyDescent="0.2">
      <c r="A15">
        <v>400</v>
      </c>
      <c r="B15" s="1" t="s">
        <v>5</v>
      </c>
      <c r="C15">
        <v>1</v>
      </c>
      <c r="E15" s="4">
        <v>-3.6268419736052904</v>
      </c>
      <c r="F15" s="4">
        <v>-5.5512061390558536</v>
      </c>
      <c r="G15" s="4">
        <v>-17.982952238021745</v>
      </c>
      <c r="H15" s="4">
        <v>-15.04840755244228</v>
      </c>
      <c r="J15" s="4">
        <v>-44.520838473663218</v>
      </c>
      <c r="K15" s="4">
        <v>-46.09774444355989</v>
      </c>
      <c r="L15" s="4">
        <v>-55.636620056785659</v>
      </c>
      <c r="M15" s="4">
        <v>-65.90202753066599</v>
      </c>
      <c r="O15" s="4">
        <v>-27.672453213650606</v>
      </c>
      <c r="P15" s="4">
        <v>-26.940270737084532</v>
      </c>
      <c r="Q15" s="4">
        <v>-24.185017596782306</v>
      </c>
      <c r="R15" s="4">
        <v>-20.879081543565562</v>
      </c>
      <c r="T15" s="4">
        <v>-21.086142875482594</v>
      </c>
      <c r="U15" s="4">
        <v>-20.735924400743951</v>
      </c>
      <c r="V15" s="4">
        <v>-19.69970253637868</v>
      </c>
      <c r="W15" s="4">
        <v>-19.149198605831533</v>
      </c>
      <c r="Y15" s="26">
        <f>E15*0.6+J15*0.2+O15*0.1+T15*0.1</f>
        <v>-15.956132487809139</v>
      </c>
      <c r="Z15" s="26">
        <f>F15*0.6+K15*0.2+P15*0.1+U15*0.1</f>
        <v>-17.317892085928339</v>
      </c>
      <c r="AA15" s="26">
        <f>G15*0.6+L15*0.2+Q15*0.1+V15*0.1</f>
        <v>-26.305567367486276</v>
      </c>
      <c r="AB15" s="26">
        <f>H15*0.6+M15*0.2+R15*0.1+W15*0.1</f>
        <v>-26.212278052538274</v>
      </c>
    </row>
    <row r="16" spans="1:34" x14ac:dyDescent="0.2">
      <c r="A16">
        <v>153</v>
      </c>
      <c r="B16" s="1" t="s">
        <v>6</v>
      </c>
      <c r="C16">
        <v>4</v>
      </c>
      <c r="E16" s="4">
        <v>-15.795130912583968</v>
      </c>
      <c r="F16" s="4">
        <v>-23.292656062993501</v>
      </c>
      <c r="G16" s="4">
        <v>-25.522533027987734</v>
      </c>
      <c r="H16" s="4">
        <v>-19.197695691654772</v>
      </c>
      <c r="J16" s="4">
        <v>-30.972722765321098</v>
      </c>
      <c r="K16" s="4">
        <v>-24.631360842208316</v>
      </c>
      <c r="L16" s="4">
        <v>-15.826622601180908</v>
      </c>
      <c r="M16" s="4">
        <v>-15.210540124644977</v>
      </c>
      <c r="O16" s="4">
        <v>-32.665433725991107</v>
      </c>
      <c r="P16" s="4">
        <v>-40.786684547297092</v>
      </c>
      <c r="Q16" s="4">
        <v>-42.558596088007846</v>
      </c>
      <c r="R16" s="4">
        <v>-43.460363191898018</v>
      </c>
      <c r="T16" s="4">
        <v>8.6124880674681226</v>
      </c>
      <c r="U16" s="4">
        <v>4.8443381794630005</v>
      </c>
      <c r="V16" s="4">
        <v>5.583378849316853</v>
      </c>
      <c r="W16" s="4">
        <v>3.3381458325600359</v>
      </c>
      <c r="Y16" s="26">
        <f>E16*0.6+J16*0.2+O16*0.1+T16*0.1</f>
        <v>-18.076917666466901</v>
      </c>
      <c r="Z16" s="26">
        <f>F16*0.6+K16*0.2+P16*0.1+U16*0.1</f>
        <v>-22.496100443021174</v>
      </c>
      <c r="AA16" s="26">
        <f>G16*0.6+L16*0.2+Q16*0.1+V16*0.1</f>
        <v>-22.176366060897923</v>
      </c>
      <c r="AB16" s="26">
        <f>H16*0.6+M16*0.2+R16*0.1+W16*0.1</f>
        <v>-18.572947175855656</v>
      </c>
    </row>
    <row r="17" spans="1:28" x14ac:dyDescent="0.2">
      <c r="A17">
        <v>810</v>
      </c>
      <c r="B17" s="1" t="s">
        <v>7</v>
      </c>
      <c r="C17">
        <v>2</v>
      </c>
      <c r="E17" s="4">
        <v>-14.797150660826064</v>
      </c>
      <c r="F17" s="4">
        <v>-6.6933994669173158</v>
      </c>
      <c r="G17" s="4">
        <v>0.65450518622945419</v>
      </c>
      <c r="H17" s="4">
        <v>-7.2745034949245087</v>
      </c>
      <c r="J17" s="4">
        <v>-20.396878761671609</v>
      </c>
      <c r="K17" s="4">
        <v>-21.595087664473482</v>
      </c>
      <c r="L17" s="4">
        <v>-33.463122716853846</v>
      </c>
      <c r="M17" s="4">
        <v>-31.6231933088966</v>
      </c>
      <c r="O17" s="4">
        <v>-17.678609729026704</v>
      </c>
      <c r="P17" s="4">
        <v>-17.934293364039341</v>
      </c>
      <c r="Q17" s="4">
        <v>-19.973329502741265</v>
      </c>
      <c r="R17" s="4">
        <v>-18.42238519294569</v>
      </c>
      <c r="T17" s="4">
        <v>-19.425777547040198</v>
      </c>
      <c r="U17" s="4">
        <v>-15.823265242063027</v>
      </c>
      <c r="V17" s="4">
        <v>-18.139245059261363</v>
      </c>
      <c r="W17" s="4">
        <v>-19.079398193067117</v>
      </c>
      <c r="Y17" s="26">
        <f>E17*0.6+J17*0.2+O17*0.1+T17*0.1</f>
        <v>-16.668104876436651</v>
      </c>
      <c r="Z17" s="26">
        <f>F17*0.6+K17*0.2+P17*0.1+U17*0.1</f>
        <v>-11.710813073655324</v>
      </c>
      <c r="AA17" s="26">
        <f>G17*0.6+L17*0.2+Q17*0.1+V17*0.1</f>
        <v>-10.111178887833359</v>
      </c>
      <c r="AB17" s="26">
        <f>H17*0.6+M17*0.2+R17*0.1+W17*0.1</f>
        <v>-14.439519097335307</v>
      </c>
    </row>
    <row r="18" spans="1:28" x14ac:dyDescent="0.2">
      <c r="A18">
        <v>155</v>
      </c>
      <c r="B18" s="1" t="s">
        <v>8</v>
      </c>
      <c r="C18">
        <v>3</v>
      </c>
      <c r="E18" s="4">
        <v>11.112895760730421</v>
      </c>
      <c r="F18" s="4">
        <v>6.6891348474055201</v>
      </c>
      <c r="G18" s="4">
        <v>12.382203790933305</v>
      </c>
      <c r="H18" s="4">
        <v>1.8624674709357609</v>
      </c>
      <c r="J18" s="4">
        <v>41.793941106530291</v>
      </c>
      <c r="K18" s="4">
        <v>51.031833475953178</v>
      </c>
      <c r="L18" s="4">
        <v>52.653591273422393</v>
      </c>
      <c r="M18" s="4">
        <v>55.875058761395508</v>
      </c>
      <c r="O18" s="4">
        <v>22.571458306803134</v>
      </c>
      <c r="P18" s="4">
        <v>20.906477749849039</v>
      </c>
      <c r="Q18" s="4">
        <v>20.067466302760415</v>
      </c>
      <c r="R18" s="4">
        <v>20.956609044875162</v>
      </c>
      <c r="T18" s="4">
        <v>40.751239420172404</v>
      </c>
      <c r="U18" s="4">
        <v>43.092369060908695</v>
      </c>
      <c r="V18" s="4">
        <v>47.544185763253857</v>
      </c>
      <c r="W18" s="4">
        <v>49.964498372223908</v>
      </c>
      <c r="Y18" s="26">
        <f>E18*0.6+J18*0.2+O18*0.1+T18*0.1</f>
        <v>21.358795450441868</v>
      </c>
      <c r="Z18" s="26">
        <f>F18*0.6+K18*0.2+P18*0.1+U18*0.1</f>
        <v>20.619732284709723</v>
      </c>
      <c r="AA18" s="26">
        <f>G18*0.6+L18*0.2+Q18*0.1+V18*0.1</f>
        <v>24.721205735845889</v>
      </c>
      <c r="AB18" s="26">
        <f>H18*0.6+M18*0.2+R18*0.1+W18*0.1</f>
        <v>19.384602976550468</v>
      </c>
    </row>
    <row r="19" spans="1:28" x14ac:dyDescent="0.2">
      <c r="A19">
        <v>240</v>
      </c>
      <c r="B19" s="1" t="s">
        <v>9</v>
      </c>
      <c r="C19">
        <v>3</v>
      </c>
      <c r="E19" s="4">
        <v>17.526927463492694</v>
      </c>
      <c r="F19" s="4">
        <v>15.069506060933422</v>
      </c>
      <c r="G19" s="4">
        <v>13.293182438546545</v>
      </c>
      <c r="H19" s="4">
        <v>22.174405971504957</v>
      </c>
      <c r="J19" s="4">
        <v>36.526883578416147</v>
      </c>
      <c r="K19" s="4">
        <v>40.066467152333601</v>
      </c>
      <c r="L19" s="4">
        <v>43.551091716249466</v>
      </c>
      <c r="M19" s="4">
        <v>42.703505470560081</v>
      </c>
      <c r="O19" s="4">
        <v>13.160495391340156</v>
      </c>
      <c r="P19" s="4">
        <v>14.523364179761185</v>
      </c>
      <c r="Q19" s="4">
        <v>11.971414206708323</v>
      </c>
      <c r="R19" s="4">
        <v>11.850357953553344</v>
      </c>
      <c r="T19" s="4">
        <v>25.332974377943763</v>
      </c>
      <c r="U19" s="4">
        <v>22.331099698682188</v>
      </c>
      <c r="V19" s="4">
        <v>20.635246889813615</v>
      </c>
      <c r="W19" s="4">
        <v>20.610389996406877</v>
      </c>
      <c r="Y19" s="26">
        <f>E19*0.6+J19*0.2+O19*0.1+T19*0.1</f>
        <v>21.670880170707239</v>
      </c>
      <c r="Z19" s="26">
        <f>F19*0.6+K19*0.2+P19*0.1+U19*0.1</f>
        <v>20.740443454871116</v>
      </c>
      <c r="AA19" s="26">
        <f>G19*0.6+L19*0.2+Q19*0.1+V19*0.1</f>
        <v>19.946793916030011</v>
      </c>
      <c r="AB19" s="26">
        <f>H19*0.6+M19*0.2+R19*0.1+W19*0.1</f>
        <v>25.091419472011012</v>
      </c>
    </row>
    <row r="20" spans="1:28" x14ac:dyDescent="0.2">
      <c r="A20">
        <v>561</v>
      </c>
      <c r="B20" s="1" t="s">
        <v>10</v>
      </c>
      <c r="C20">
        <v>4</v>
      </c>
      <c r="E20" s="4">
        <v>-2.4160094618627665</v>
      </c>
      <c r="F20" s="4">
        <v>-8.2166450885362856</v>
      </c>
      <c r="G20" s="4">
        <v>-2.6020235852266667</v>
      </c>
      <c r="H20" s="4">
        <v>-7.2872899041941538E-2</v>
      </c>
      <c r="J20" s="4">
        <v>-14.335705000196853</v>
      </c>
      <c r="K20" s="4">
        <v>-22.648450714534363</v>
      </c>
      <c r="L20" s="4">
        <v>-18.461510588295013</v>
      </c>
      <c r="M20" s="4">
        <v>-19.684262454785735</v>
      </c>
      <c r="O20" s="4">
        <v>-13.169968047400769</v>
      </c>
      <c r="P20" s="4">
        <v>-15.030291753846443</v>
      </c>
      <c r="Q20" s="4">
        <v>-17.074959898489318</v>
      </c>
      <c r="R20" s="4">
        <v>-17.178191024969436</v>
      </c>
      <c r="T20" s="4">
        <v>-7.8176977577682409</v>
      </c>
      <c r="U20" s="4">
        <v>-4.2548775755112196</v>
      </c>
      <c r="V20" s="4">
        <v>-6.841867829320873</v>
      </c>
      <c r="W20" s="4">
        <v>-7.6612717412929632</v>
      </c>
      <c r="Y20" s="26">
        <f>E20*0.6+J20*0.2+O20*0.1+T20*0.1</f>
        <v>-6.4155132576739318</v>
      </c>
      <c r="Z20" s="26">
        <f>F20*0.6+K20*0.2+P20*0.1+U20*0.1</f>
        <v>-11.388194128964409</v>
      </c>
      <c r="AA20" s="26">
        <f>G20*0.6+L20*0.2+Q20*0.1+V20*0.1</f>
        <v>-7.6451990415760225</v>
      </c>
      <c r="AB20" s="26">
        <f>H20*0.6+M20*0.2+R20*0.1+W20*0.1</f>
        <v>-6.464522507008553</v>
      </c>
    </row>
    <row r="21" spans="1:28" x14ac:dyDescent="0.2">
      <c r="A21">
        <v>430</v>
      </c>
      <c r="B21" s="1" t="s">
        <v>20</v>
      </c>
      <c r="C21">
        <v>2</v>
      </c>
      <c r="E21" s="4">
        <v>1.9987782198470359</v>
      </c>
      <c r="F21" s="4">
        <v>-0.3556817227575132</v>
      </c>
      <c r="G21" s="4">
        <v>-4.4125585389438244</v>
      </c>
      <c r="H21" s="4">
        <v>0.5327983944648742</v>
      </c>
      <c r="J21" s="4">
        <v>-18.625564777559369</v>
      </c>
      <c r="K21" s="4">
        <v>-22.875213475156219</v>
      </c>
      <c r="L21" s="4">
        <v>-27.995586783514288</v>
      </c>
      <c r="M21" s="4">
        <v>-32.433434648505923</v>
      </c>
      <c r="O21" s="4">
        <v>-15.048734339638738</v>
      </c>
      <c r="P21" s="4">
        <v>-15.85350053127004</v>
      </c>
      <c r="Q21" s="4">
        <v>-20.109985874691759</v>
      </c>
      <c r="R21" s="4">
        <v>-20.306443163960182</v>
      </c>
      <c r="T21" s="4">
        <v>-15.818881721344564</v>
      </c>
      <c r="U21" s="4">
        <v>-14.949412953097855</v>
      </c>
      <c r="V21" s="4">
        <v>-17.439261549073283</v>
      </c>
      <c r="W21" s="4">
        <v>-18.847808721957417</v>
      </c>
      <c r="Y21" s="26">
        <f>E21*0.6+J21*0.2+O21*0.1+T21*0.1</f>
        <v>-5.6126076297019827</v>
      </c>
      <c r="Z21" s="26">
        <f>F21*0.6+K21*0.2+P21*0.1+U21*0.1</f>
        <v>-7.8687430771225415</v>
      </c>
      <c r="AA21" s="26">
        <f>G21*0.6+L21*0.2+Q21*0.1+V21*0.1</f>
        <v>-12.001577222445656</v>
      </c>
      <c r="AB21" s="26">
        <f>H21*0.6+M21*0.2+R21*0.1+W21*0.1</f>
        <v>-10.082433081614022</v>
      </c>
    </row>
    <row r="22" spans="1:28" x14ac:dyDescent="0.2">
      <c r="A22">
        <v>563</v>
      </c>
      <c r="B22" s="1" t="s">
        <v>11</v>
      </c>
      <c r="C22">
        <v>2</v>
      </c>
      <c r="E22" s="4">
        <v>8.0256415064723665</v>
      </c>
      <c r="F22" s="4">
        <v>8.5110963491991267</v>
      </c>
      <c r="G22" s="4">
        <v>0.67370918871106955</v>
      </c>
      <c r="H22" s="4">
        <v>9.5881216604479587</v>
      </c>
      <c r="J22" s="4">
        <v>7.9258202790041921</v>
      </c>
      <c r="K22" s="4">
        <v>7.4659979998220543</v>
      </c>
      <c r="L22" s="4">
        <v>13.286516467152559</v>
      </c>
      <c r="M22" s="4">
        <v>9.1441323804248125</v>
      </c>
      <c r="O22" s="4">
        <v>37.491912947751715</v>
      </c>
      <c r="P22" s="4">
        <v>24.95879029577933</v>
      </c>
      <c r="Q22" s="4">
        <v>17.580789580789581</v>
      </c>
      <c r="R22" s="4">
        <v>16.731272917757998</v>
      </c>
      <c r="T22" s="4">
        <v>0.36330150940106321</v>
      </c>
      <c r="U22" s="4">
        <v>2.129477382429644</v>
      </c>
      <c r="V22" s="4">
        <v>-0.56638713798511353</v>
      </c>
      <c r="W22" s="4">
        <v>-1.9892943714815832</v>
      </c>
      <c r="Y22" s="26">
        <f>E22*0.6+J22*0.2+O22*0.1+T22*0.1</f>
        <v>10.186070405399535</v>
      </c>
      <c r="Z22" s="26">
        <f>F22*0.6+K22*0.2+P22*0.1+U22*0.1</f>
        <v>9.3086841773047855</v>
      </c>
      <c r="AA22" s="26">
        <f>G22*0.6+L22*0.2+Q22*0.1+V22*0.1</f>
        <v>4.7629690509376008</v>
      </c>
      <c r="AB22" s="26">
        <f>H22*0.6+M22*0.2+R22*0.1+W22*0.1</f>
        <v>9.0558973269813787</v>
      </c>
    </row>
    <row r="23" spans="1:28" x14ac:dyDescent="0.2">
      <c r="A23">
        <v>710</v>
      </c>
      <c r="B23" s="1" t="s">
        <v>12</v>
      </c>
      <c r="C23">
        <v>2</v>
      </c>
      <c r="E23" s="4">
        <v>10.545882952407041</v>
      </c>
      <c r="F23" s="4">
        <v>11.517097756864295</v>
      </c>
      <c r="G23" s="4">
        <v>10.775237801892484</v>
      </c>
      <c r="H23" s="4">
        <v>7.2279855580441028</v>
      </c>
      <c r="J23" s="4">
        <v>13.86637089258333</v>
      </c>
      <c r="K23" s="4">
        <v>14.524756229438749</v>
      </c>
      <c r="L23" s="4">
        <v>14.517068721181731</v>
      </c>
      <c r="M23" s="4">
        <v>16.702442700391352</v>
      </c>
      <c r="O23" s="4">
        <v>-0.7972183203521167</v>
      </c>
      <c r="P23" s="4">
        <v>2.6228638029573217</v>
      </c>
      <c r="Q23" s="4">
        <v>5.7971701501113309</v>
      </c>
      <c r="R23" s="4">
        <v>6.3294045748210257</v>
      </c>
      <c r="T23" s="4">
        <v>-5.0997701790746683</v>
      </c>
      <c r="U23" s="4">
        <v>-1.0399946264999678</v>
      </c>
      <c r="V23" s="4">
        <v>-1.9601011510133919</v>
      </c>
      <c r="W23" s="4">
        <v>-3.3135963090715919</v>
      </c>
      <c r="Y23" s="26">
        <f>E23*0.6+J23*0.2+O23*0.1+T23*0.1</f>
        <v>8.511105100018213</v>
      </c>
      <c r="Z23" s="26">
        <f>F23*0.6+K23*0.2+P23*0.1+U23*0.1</f>
        <v>9.9734968176520624</v>
      </c>
      <c r="AA23" s="26">
        <f>G23*0.6+L23*0.2+Q23*0.1+V23*0.1</f>
        <v>9.7522633252816302</v>
      </c>
      <c r="AB23" s="26">
        <f>H23*0.6+M23*0.2+R23*0.1+W23*0.1</f>
        <v>7.9788607014796762</v>
      </c>
    </row>
    <row r="24" spans="1:28" x14ac:dyDescent="0.2">
      <c r="A24">
        <v>320</v>
      </c>
      <c r="B24" s="1" t="s">
        <v>13</v>
      </c>
      <c r="C24">
        <v>1</v>
      </c>
      <c r="E24" s="4">
        <v>-22.945846576853562</v>
      </c>
      <c r="F24" s="4">
        <v>-17.292217663119029</v>
      </c>
      <c r="G24" s="4">
        <v>-21.76241946745111</v>
      </c>
      <c r="H24" s="4">
        <v>-24.130469649564368</v>
      </c>
      <c r="J24" s="4">
        <v>-0.95928110975074254</v>
      </c>
      <c r="K24" s="4">
        <v>-0.60892375545334776</v>
      </c>
      <c r="L24" s="4">
        <v>-9.7037547402416173</v>
      </c>
      <c r="M24" s="4">
        <v>-18.616640273014664</v>
      </c>
      <c r="O24" s="4">
        <v>-21.787269251877369</v>
      </c>
      <c r="P24" s="4">
        <v>-26.226627628850544</v>
      </c>
      <c r="Q24" s="4">
        <v>-33.000263353204531</v>
      </c>
      <c r="R24" s="4">
        <v>-33.845992666317436</v>
      </c>
      <c r="T24" s="4">
        <v>-3.7746354723420894</v>
      </c>
      <c r="U24" s="4">
        <v>-9.9976729739204373</v>
      </c>
      <c r="V24" s="4">
        <v>-9.6012459931011733</v>
      </c>
      <c r="W24" s="4">
        <v>-10.541251536201498</v>
      </c>
      <c r="Y24" s="26">
        <f>E24*0.6+J24*0.2+O24*0.1+T24*0.1</f>
        <v>-16.515554640484233</v>
      </c>
      <c r="Z24" s="26">
        <f>F24*0.6+K24*0.2+P24*0.1+U24*0.1</f>
        <v>-14.119545409239185</v>
      </c>
      <c r="AA24" s="26">
        <f>G24*0.6+L24*0.2+Q24*0.1+V24*0.1</f>
        <v>-19.258353563149559</v>
      </c>
      <c r="AB24" s="26">
        <f>H24*0.6+M24*0.2+R24*0.1+W24*0.1</f>
        <v>-22.640334264593449</v>
      </c>
    </row>
    <row r="25" spans="1:28" x14ac:dyDescent="0.2">
      <c r="A25">
        <v>210</v>
      </c>
      <c r="B25" s="1" t="s">
        <v>14</v>
      </c>
      <c r="C25">
        <v>3</v>
      </c>
      <c r="E25" s="4">
        <v>-3.539788508853174</v>
      </c>
      <c r="F25" s="4">
        <v>-2.3179729173394135</v>
      </c>
      <c r="G25" s="4">
        <v>-1.526008040315447</v>
      </c>
      <c r="H25" s="4">
        <v>0.77810462930540847</v>
      </c>
      <c r="J25" s="4">
        <v>14.241127711566355</v>
      </c>
      <c r="K25" s="4">
        <v>15.462894577232362</v>
      </c>
      <c r="L25" s="4">
        <v>19.93814540085933</v>
      </c>
      <c r="M25" s="4">
        <v>20.285867553360298</v>
      </c>
      <c r="O25" s="4">
        <v>24.590300191534602</v>
      </c>
      <c r="P25" s="4">
        <v>15.843137254901958</v>
      </c>
      <c r="Q25" s="4">
        <v>10.767890062007703</v>
      </c>
      <c r="R25" s="4">
        <v>12.792212327571161</v>
      </c>
      <c r="T25" s="4">
        <v>33.197237211975434</v>
      </c>
      <c r="U25" s="4">
        <v>26.87930955600628</v>
      </c>
      <c r="V25" s="4">
        <v>29.783024439955977</v>
      </c>
      <c r="W25" s="4">
        <v>32.149345748109177</v>
      </c>
      <c r="Y25" s="26">
        <f>E25*0.6+J25*0.2+O25*0.1+T25*0.1</f>
        <v>6.5031061773523708</v>
      </c>
      <c r="Z25" s="26">
        <f>F25*0.6+K25*0.2+P25*0.1+U25*0.1</f>
        <v>5.9740398461336479</v>
      </c>
      <c r="AA25" s="26">
        <f>G25*0.6+L25*0.2+Q25*0.1+V25*0.1</f>
        <v>7.1271157061789667</v>
      </c>
      <c r="AB25" s="26">
        <f>H25*0.6+M25*0.2+R25*0.1+W25*0.1</f>
        <v>9.0181920958233395</v>
      </c>
    </row>
    <row r="26" spans="1:28" x14ac:dyDescent="0.2">
      <c r="A26">
        <v>607</v>
      </c>
      <c r="B26" s="1" t="s">
        <v>15</v>
      </c>
      <c r="C26">
        <v>3</v>
      </c>
      <c r="E26" s="4">
        <v>-9.5129753284187899</v>
      </c>
      <c r="F26" s="4">
        <v>-7.6221406158889691</v>
      </c>
      <c r="G26" s="4">
        <v>-9.7664294898540902</v>
      </c>
      <c r="H26" s="4">
        <v>-4.9799180350432781</v>
      </c>
      <c r="J26" s="4">
        <v>-7.472256787858254</v>
      </c>
      <c r="K26" s="4">
        <v>-11.936542555565701</v>
      </c>
      <c r="L26" s="4">
        <v>-13.906425051789313</v>
      </c>
      <c r="M26" s="4">
        <v>-19.30990104898278</v>
      </c>
      <c r="O26" s="4">
        <v>-23.604125201440997</v>
      </c>
      <c r="P26" s="4">
        <v>-24.187718534537236</v>
      </c>
      <c r="Q26" s="4">
        <v>-26.08657138068903</v>
      </c>
      <c r="R26" s="4">
        <v>-25.611227518770725</v>
      </c>
      <c r="T26" s="4">
        <v>-4.2785729103388377</v>
      </c>
      <c r="U26" s="4">
        <v>-4.4018666173063155</v>
      </c>
      <c r="V26" s="4">
        <v>-7.3932863144635208</v>
      </c>
      <c r="W26" s="4">
        <v>-8.0214412275221818</v>
      </c>
      <c r="Y26" s="26">
        <f>E26*0.6+J26*0.2+O26*0.1+T26*0.1</f>
        <v>-9.9905063658009094</v>
      </c>
      <c r="Z26" s="26">
        <f>F26*0.6+K26*0.2+P26*0.1+U26*0.1</f>
        <v>-9.8195513958308762</v>
      </c>
      <c r="AA26" s="26">
        <f>G26*0.6+L26*0.2+Q26*0.1+V26*0.1</f>
        <v>-11.98912847378557</v>
      </c>
      <c r="AB26" s="26">
        <f>H26*0.6+M26*0.2+R26*0.1+W26*0.1</f>
        <v>-10.213197905451814</v>
      </c>
    </row>
    <row r="27" spans="1:28" x14ac:dyDescent="0.2">
      <c r="A27">
        <v>147</v>
      </c>
      <c r="B27" s="1" t="s">
        <v>16</v>
      </c>
      <c r="C27">
        <v>4</v>
      </c>
      <c r="E27" s="4">
        <v>6.7962932146398876</v>
      </c>
      <c r="F27" s="4">
        <v>16.64657246823241</v>
      </c>
      <c r="G27" s="4">
        <v>22.574022514877875</v>
      </c>
      <c r="H27" s="4">
        <v>22.715874257260538</v>
      </c>
      <c r="J27" s="4">
        <v>26.486252603338045</v>
      </c>
      <c r="K27" s="4">
        <v>34.963706688639071</v>
      </c>
      <c r="L27" s="4">
        <v>37.508006412628802</v>
      </c>
      <c r="M27" s="4">
        <v>39.609729998354439</v>
      </c>
      <c r="O27" s="4">
        <v>59.181063220638414</v>
      </c>
      <c r="P27" s="4">
        <v>56.640245928880027</v>
      </c>
      <c r="Q27" s="4">
        <v>54.272259331082857</v>
      </c>
      <c r="R27" s="4">
        <v>50.648070543041733</v>
      </c>
      <c r="T27" s="4">
        <v>46.128935313700495</v>
      </c>
      <c r="U27" s="4">
        <v>56.738580101634369</v>
      </c>
      <c r="V27" s="4">
        <v>75.880642932307055</v>
      </c>
      <c r="W27" s="4">
        <v>93.01467181417091</v>
      </c>
      <c r="Y27" s="26">
        <f>E27*0.6+J27*0.2+O27*0.1+T27*0.1</f>
        <v>19.906026302885437</v>
      </c>
      <c r="Z27" s="26">
        <f>F27*0.6+K27*0.2+P27*0.1+U27*0.1</f>
        <v>28.318567421718697</v>
      </c>
      <c r="AA27" s="26">
        <f>G27*0.6+L27*0.2+Q27*0.1+V27*0.1</f>
        <v>34.061305017791476</v>
      </c>
      <c r="AB27" s="26">
        <f>H27*0.6+M27*0.2+R27*0.1+W27*0.1</f>
        <v>35.917744789748483</v>
      </c>
    </row>
    <row r="28" spans="1:28" x14ac:dyDescent="0.2">
      <c r="A28">
        <v>813</v>
      </c>
      <c r="B28" s="1" t="s">
        <v>17</v>
      </c>
      <c r="C28">
        <v>1</v>
      </c>
      <c r="E28" s="4">
        <v>-5.938769593044384</v>
      </c>
      <c r="F28" s="4">
        <v>-7.9262009945871545</v>
      </c>
      <c r="G28" s="4">
        <v>-9.4415488532436918</v>
      </c>
      <c r="H28" s="4">
        <v>-7.8936778823184781</v>
      </c>
      <c r="J28" s="4">
        <v>-24.049859269752986</v>
      </c>
      <c r="K28" s="4">
        <v>-32.628231575971334</v>
      </c>
      <c r="L28" s="4">
        <v>-41.673426021634143</v>
      </c>
      <c r="M28" s="4">
        <v>-48.918349256848565</v>
      </c>
      <c r="O28" s="4">
        <v>-30.542811505521399</v>
      </c>
      <c r="P28" s="4">
        <v>-29.820053922738829</v>
      </c>
      <c r="Q28" s="4">
        <v>-33.673250496779907</v>
      </c>
      <c r="R28" s="4">
        <v>-33.604941505151039</v>
      </c>
      <c r="T28" s="4">
        <v>-14.590640934333567</v>
      </c>
      <c r="U28" s="4">
        <v>-11.418098579699265</v>
      </c>
      <c r="V28" s="4">
        <v>-13.68834723531622</v>
      </c>
      <c r="W28" s="4">
        <v>-16.707398834443513</v>
      </c>
      <c r="Y28" s="26">
        <f>E28*0.6+J28*0.2+O28*0.1+T28*0.1</f>
        <v>-12.886578853762723</v>
      </c>
      <c r="Z28" s="26">
        <f>F28*0.6+K28*0.2+P28*0.1+U28*0.1</f>
        <v>-15.40518216219037</v>
      </c>
      <c r="AA28" s="26">
        <f>G28*0.6+L28*0.2+Q28*0.1+V28*0.1</f>
        <v>-18.735774289482659</v>
      </c>
      <c r="AB28" s="26">
        <f>H28*0.6+M28*0.2+R28*0.1+W28*0.1</f>
        <v>-19.551110614720258</v>
      </c>
    </row>
    <row r="29" spans="1:28" x14ac:dyDescent="0.2">
      <c r="A29">
        <v>250</v>
      </c>
      <c r="B29" s="1" t="s">
        <v>18</v>
      </c>
      <c r="C29">
        <v>2</v>
      </c>
      <c r="E29" s="4">
        <v>-0.32309268055326923</v>
      </c>
      <c r="F29" s="4">
        <v>-7.5718591705195761</v>
      </c>
      <c r="G29" s="4">
        <v>-8.6468319589359588</v>
      </c>
      <c r="H29" s="4">
        <v>-1.3843597916065753</v>
      </c>
      <c r="J29" s="4">
        <v>5.3161137108283221</v>
      </c>
      <c r="K29" s="4">
        <v>13.97451472628255</v>
      </c>
      <c r="L29" s="4">
        <v>11.026754567134216</v>
      </c>
      <c r="M29" s="4">
        <v>10.50053816228829</v>
      </c>
      <c r="O29" s="4">
        <v>-2.3198543742352018</v>
      </c>
      <c r="P29" s="4">
        <v>-4.2815848229958036</v>
      </c>
      <c r="Q29" s="4">
        <v>-9.7200794847853675</v>
      </c>
      <c r="R29" s="4">
        <v>-8.2142482975379671</v>
      </c>
      <c r="T29" s="4">
        <v>12.761610635572712</v>
      </c>
      <c r="U29" s="4">
        <v>5.8279616598821846</v>
      </c>
      <c r="V29" s="4">
        <v>5.2669838048092359</v>
      </c>
      <c r="W29" s="4">
        <v>4.1614084347873685</v>
      </c>
      <c r="Y29" s="26">
        <f>E29*0.6+J29*0.2+O29*0.1+T29*0.1</f>
        <v>1.9135427599674539</v>
      </c>
      <c r="Z29" s="26">
        <f>F29*0.6+K29*0.2+P29*0.1+U29*0.1</f>
        <v>-1.5935748733665975</v>
      </c>
      <c r="AA29" s="26">
        <f>G29*0.6+L29*0.2+Q29*0.1+V29*0.1</f>
        <v>-3.428057829932345</v>
      </c>
      <c r="AB29" s="26">
        <f>H29*0.6+M29*0.2+R29*0.1+W29*0.1</f>
        <v>0.86420777121865311</v>
      </c>
    </row>
    <row r="30" spans="1:28" x14ac:dyDescent="0.2">
      <c r="A30">
        <v>190</v>
      </c>
      <c r="B30" s="1" t="s">
        <v>19</v>
      </c>
      <c r="C30">
        <v>3</v>
      </c>
      <c r="E30" s="4">
        <v>7.7380634718127244</v>
      </c>
      <c r="F30" s="4">
        <v>8.1707727829156678</v>
      </c>
      <c r="G30" s="4">
        <v>8.1811000370926763</v>
      </c>
      <c r="H30" s="4">
        <v>9.3952019655130581</v>
      </c>
      <c r="J30" s="4">
        <v>34.59937260320072</v>
      </c>
      <c r="K30" s="4">
        <v>36.805311219200775</v>
      </c>
      <c r="L30" s="4">
        <v>41.387727654864925</v>
      </c>
      <c r="M30" s="4">
        <v>42.022872184146465</v>
      </c>
      <c r="O30" s="4">
        <v>49.534055730556133</v>
      </c>
      <c r="P30" s="4">
        <v>43.160204831514847</v>
      </c>
      <c r="Q30" s="4">
        <v>39.557806028394261</v>
      </c>
      <c r="R30" s="4">
        <v>38.08390082067401</v>
      </c>
      <c r="T30" s="4">
        <v>43.199046947378818</v>
      </c>
      <c r="U30" s="4">
        <v>44.378412947265687</v>
      </c>
      <c r="V30" s="4">
        <v>45.140514568000491</v>
      </c>
      <c r="W30" s="4">
        <v>46.4374576749385</v>
      </c>
      <c r="Y30" s="26">
        <f>E30*0.6+J30*0.2+O30*0.1+T30*0.1</f>
        <v>20.836022871521276</v>
      </c>
      <c r="Z30" s="26">
        <f>F30*0.6+K30*0.2+P30*0.1+U30*0.1</f>
        <v>21.017387691467611</v>
      </c>
      <c r="AA30" s="26">
        <f>G30*0.6+L30*0.2+Q30*0.1+V30*0.1</f>
        <v>21.656037612868065</v>
      </c>
      <c r="AB30" s="26">
        <f>H30*0.6+M30*0.2+R30*0.1+W30*0.1</f>
        <v>22.493831465698381</v>
      </c>
    </row>
    <row r="31" spans="1:28" x14ac:dyDescent="0.2">
      <c r="A31">
        <v>157</v>
      </c>
      <c r="B31" s="1" t="s">
        <v>21</v>
      </c>
      <c r="C31">
        <v>4</v>
      </c>
      <c r="E31" s="4">
        <v>8.1673332360544588</v>
      </c>
      <c r="F31" s="4">
        <v>9.0127206639272472</v>
      </c>
      <c r="G31" s="4">
        <v>7.9251386933921424</v>
      </c>
      <c r="H31" s="4">
        <v>4.5523562393940997</v>
      </c>
      <c r="J31" s="4">
        <v>50.913597606123304</v>
      </c>
      <c r="K31" s="4">
        <v>53.508089180145092</v>
      </c>
      <c r="L31" s="4">
        <v>50.611757837196805</v>
      </c>
      <c r="M31" s="4">
        <v>53.163484143679071</v>
      </c>
      <c r="O31" s="4">
        <v>76.457509765808069</v>
      </c>
      <c r="P31" s="4">
        <v>68.161754174097425</v>
      </c>
      <c r="Q31" s="4">
        <v>66.889702889702903</v>
      </c>
      <c r="R31" s="4">
        <v>66.85987427972762</v>
      </c>
      <c r="T31" s="4">
        <v>89.420304308236169</v>
      </c>
      <c r="U31" s="4">
        <v>94.379648541676175</v>
      </c>
      <c r="V31" s="4">
        <v>120.1184949373732</v>
      </c>
      <c r="W31" s="4">
        <v>129.7743192774436</v>
      </c>
      <c r="Y31" s="26">
        <f>E31*0.6+J31*0.2+O31*0.1+T31*0.1</f>
        <v>31.670900870261761</v>
      </c>
      <c r="Z31" s="26">
        <f>F31*0.6+K31*0.2+P31*0.1+U31*0.1</f>
        <v>32.363390505962727</v>
      </c>
      <c r="AA31" s="26">
        <f>G31*0.6+L31*0.2+Q31*0.1+V31*0.1</f>
        <v>33.57825456618226</v>
      </c>
      <c r="AB31" s="26">
        <f>H31*0.6+M31*0.2+R31*0.1+W31*0.1</f>
        <v>33.0275299280894</v>
      </c>
    </row>
    <row r="32" spans="1:28" x14ac:dyDescent="0.2">
      <c r="A32">
        <v>159</v>
      </c>
      <c r="B32" s="1" t="s">
        <v>22</v>
      </c>
      <c r="C32">
        <v>4</v>
      </c>
      <c r="E32" s="4">
        <v>3.0739793601846666</v>
      </c>
      <c r="F32" s="4">
        <v>-1.1404187289623113</v>
      </c>
      <c r="G32" s="4">
        <v>7.2370188110778537</v>
      </c>
      <c r="H32" s="4">
        <v>7.0668005876002278</v>
      </c>
      <c r="J32" s="4">
        <v>17.80182225699226</v>
      </c>
      <c r="K32" s="4">
        <v>20.371670587143047</v>
      </c>
      <c r="L32" s="4">
        <v>23.740481020117038</v>
      </c>
      <c r="M32" s="4">
        <v>23.075753006183717</v>
      </c>
      <c r="O32" s="4">
        <v>25.825503772190835</v>
      </c>
      <c r="P32" s="4">
        <v>21.17871034782975</v>
      </c>
      <c r="Q32" s="4">
        <v>22.559074912016087</v>
      </c>
      <c r="R32" s="4">
        <v>21.004016064257041</v>
      </c>
      <c r="T32" s="4">
        <v>24.427217813276968</v>
      </c>
      <c r="U32" s="4">
        <v>27.408298639564574</v>
      </c>
      <c r="V32" s="4">
        <v>30.769887855195552</v>
      </c>
      <c r="W32" s="4">
        <v>32.438324384702867</v>
      </c>
      <c r="Y32" s="26">
        <f>E32*0.6+J32*0.2+O32*0.1+T32*0.1</f>
        <v>10.430024226056032</v>
      </c>
      <c r="Z32" s="26">
        <f>F32*0.6+K32*0.2+P32*0.1+U32*0.1</f>
        <v>8.2487837787906564</v>
      </c>
      <c r="AA32" s="26">
        <f>G32*0.6+L32*0.2+Q32*0.1+V32*0.1</f>
        <v>14.423203767391284</v>
      </c>
      <c r="AB32" s="26">
        <f>H32*0.6+M32*0.2+R32*0.1+W32*0.1</f>
        <v>14.199464998692871</v>
      </c>
    </row>
    <row r="33" spans="1:28" x14ac:dyDescent="0.2">
      <c r="A33">
        <v>161</v>
      </c>
      <c r="B33" s="1" t="s">
        <v>23</v>
      </c>
      <c r="C33">
        <v>4</v>
      </c>
      <c r="E33" s="4">
        <v>11.763792965440562</v>
      </c>
      <c r="F33" s="4">
        <v>2.176469274336962</v>
      </c>
      <c r="G33" s="4">
        <v>0.62458367448295804</v>
      </c>
      <c r="H33" s="4">
        <v>-1.541250225665038</v>
      </c>
      <c r="J33" s="4">
        <v>20.662117246412603</v>
      </c>
      <c r="K33" s="4">
        <v>20.760884336482228</v>
      </c>
      <c r="L33" s="4">
        <v>14.598275178714514</v>
      </c>
      <c r="M33" s="4">
        <v>14.168537319177325</v>
      </c>
      <c r="O33" s="4">
        <v>-7.7469209342854679</v>
      </c>
      <c r="P33" s="4">
        <v>-11.420155027874129</v>
      </c>
      <c r="Q33" s="4">
        <v>-12.293758529052646</v>
      </c>
      <c r="R33" s="4">
        <v>-10.043914789593151</v>
      </c>
      <c r="T33" s="4">
        <v>18.628740168743008</v>
      </c>
      <c r="U33" s="4">
        <v>15.953620622806572</v>
      </c>
      <c r="V33" s="4">
        <v>14.01253027285558</v>
      </c>
      <c r="W33" s="4">
        <v>17.019420484763302</v>
      </c>
      <c r="Y33" s="26">
        <f>E33*0.6+J33*0.2+O33*0.1+T33*0.1</f>
        <v>12.278881151992612</v>
      </c>
      <c r="Z33" s="26">
        <f>F33*0.6+K33*0.2+P33*0.1+U33*0.1</f>
        <v>5.9114049913918674</v>
      </c>
      <c r="AA33" s="26">
        <f>G33*0.6+L33*0.2+Q33*0.1+V33*0.1</f>
        <v>3.4662824148129712</v>
      </c>
      <c r="AB33" s="26">
        <f>H33*0.6+M33*0.2+R33*0.1+W33*0.1</f>
        <v>2.6065078979534579</v>
      </c>
    </row>
    <row r="34" spans="1:28" x14ac:dyDescent="0.2">
      <c r="A34">
        <v>253</v>
      </c>
      <c r="B34" s="1" t="s">
        <v>24</v>
      </c>
      <c r="C34">
        <v>4</v>
      </c>
      <c r="E34" s="4">
        <v>2.228714672491857</v>
      </c>
      <c r="F34" s="4">
        <v>3.7897166228619477</v>
      </c>
      <c r="G34" s="4">
        <v>-0.93077380296709145</v>
      </c>
      <c r="H34" s="4">
        <v>1.3125362868844559</v>
      </c>
      <c r="J34" s="4">
        <v>19.70986059659883</v>
      </c>
      <c r="K34" s="4">
        <v>20.14459945071528</v>
      </c>
      <c r="L34" s="4">
        <v>18.771997871319265</v>
      </c>
      <c r="M34" s="4">
        <v>20.481557479864648</v>
      </c>
      <c r="O34" s="4">
        <v>-4.2285719457083744</v>
      </c>
      <c r="P34" s="4">
        <v>-5.4398869120338489</v>
      </c>
      <c r="Q34" s="4">
        <v>-5.870909047379639</v>
      </c>
      <c r="R34" s="4">
        <v>-5.8782957918630974</v>
      </c>
      <c r="T34" s="4">
        <v>23.980379260949015</v>
      </c>
      <c r="U34" s="4">
        <v>18.672026744670656</v>
      </c>
      <c r="V34" s="4">
        <v>18.033438659139172</v>
      </c>
      <c r="W34" s="4">
        <v>18.242726159238817</v>
      </c>
      <c r="Y34" s="26">
        <f>E34*0.6+J34*0.2+O34*0.1+T34*0.1</f>
        <v>7.2543816543389443</v>
      </c>
      <c r="Z34" s="26">
        <f>F34*0.6+K34*0.2+P34*0.1+U34*0.1</f>
        <v>7.6259638471239057</v>
      </c>
      <c r="AA34" s="26">
        <f>G34*0.6+L34*0.2+Q34*0.1+V34*0.1</f>
        <v>4.4121882536595516</v>
      </c>
      <c r="AB34" s="26">
        <f>H34*0.6+M34*0.2+R34*0.1+W34*0.1</f>
        <v>6.120276304841175</v>
      </c>
    </row>
    <row r="35" spans="1:28" x14ac:dyDescent="0.2">
      <c r="A35">
        <v>270</v>
      </c>
      <c r="B35" s="1" t="s">
        <v>25</v>
      </c>
      <c r="C35">
        <v>2</v>
      </c>
      <c r="E35" s="4">
        <v>-6.1146020584801999</v>
      </c>
      <c r="F35" s="4">
        <v>-12.058337788614411</v>
      </c>
      <c r="G35" s="4">
        <v>-9.7078775417033469</v>
      </c>
      <c r="H35" s="4">
        <v>-9.451689452281439</v>
      </c>
      <c r="J35" s="4">
        <v>1.758081233235157</v>
      </c>
      <c r="K35" s="4">
        <v>10.059608826152431</v>
      </c>
      <c r="L35" s="4">
        <v>2.5993604691582766</v>
      </c>
      <c r="M35" s="4">
        <v>-3.0191280942569896</v>
      </c>
      <c r="O35" s="4">
        <v>-5.7360339086697332</v>
      </c>
      <c r="P35" s="4">
        <v>-5.8460931758714514</v>
      </c>
      <c r="Q35" s="4">
        <v>-8.3137733725969021</v>
      </c>
      <c r="R35" s="4">
        <v>-9.1371573249519784</v>
      </c>
      <c r="T35" s="4">
        <v>13.178248434091717</v>
      </c>
      <c r="U35" s="4">
        <v>2.711641605078257</v>
      </c>
      <c r="V35" s="4">
        <v>4.6106609995944545</v>
      </c>
      <c r="W35" s="4">
        <v>5.5141544115516332</v>
      </c>
      <c r="Y35" s="26">
        <f>E35*0.6+J35*0.2+O35*0.1+T35*0.1</f>
        <v>-2.5729235358988896</v>
      </c>
      <c r="Z35" s="26">
        <f>F35*0.6+K35*0.2+P35*0.1+U35*0.1</f>
        <v>-5.5365260650174797</v>
      </c>
      <c r="AA35" s="26">
        <f>G35*0.6+L35*0.2+Q35*0.1+V35*0.1</f>
        <v>-5.6751656684905969</v>
      </c>
      <c r="AB35" s="26">
        <f>H35*0.6+M35*0.2+R35*0.1+W35*0.1</f>
        <v>-6.6371395815602954</v>
      </c>
    </row>
    <row r="36" spans="1:28" x14ac:dyDescent="0.2">
      <c r="A36">
        <v>376</v>
      </c>
      <c r="B36" s="1" t="s">
        <v>26</v>
      </c>
      <c r="C36">
        <v>1</v>
      </c>
      <c r="E36" s="4">
        <v>-26.786934803058024</v>
      </c>
      <c r="F36" s="4">
        <v>-27.520714714100542</v>
      </c>
      <c r="G36" s="4">
        <v>-33.139080061613271</v>
      </c>
      <c r="H36" s="4">
        <v>-28.107686370136058</v>
      </c>
      <c r="J36" s="4">
        <v>-48.713759618396409</v>
      </c>
      <c r="K36" s="4">
        <v>-58.366746278704554</v>
      </c>
      <c r="L36" s="4">
        <v>-63.660589289895256</v>
      </c>
      <c r="M36" s="4">
        <v>-66.796832182012608</v>
      </c>
      <c r="O36" s="4">
        <v>-22.957647130310107</v>
      </c>
      <c r="P36" s="4">
        <v>-24.124083149612197</v>
      </c>
      <c r="Q36" s="4">
        <v>-33.507721037132811</v>
      </c>
      <c r="R36" s="4">
        <v>-32.867207962283906</v>
      </c>
      <c r="T36" s="4">
        <v>-17.915182613114389</v>
      </c>
      <c r="U36" s="4">
        <v>-19.186174803643571</v>
      </c>
      <c r="V36" s="4">
        <v>-21.758815240054574</v>
      </c>
      <c r="W36" s="4">
        <v>-20.718168867395946</v>
      </c>
      <c r="Y36" s="26">
        <f>E36*0.6+J36*0.2+O36*0.1+T36*0.1</f>
        <v>-29.902195779856548</v>
      </c>
      <c r="Z36" s="26">
        <f>F36*0.6+K36*0.2+P36*0.1+U36*0.1</f>
        <v>-32.516803879526812</v>
      </c>
      <c r="AA36" s="26">
        <f>G36*0.6+L36*0.2+Q36*0.1+V36*0.1</f>
        <v>-38.142219522665748</v>
      </c>
      <c r="AB36" s="26">
        <f>H36*0.6+M36*0.2+R36*0.1+W36*0.1</f>
        <v>-35.582515941452144</v>
      </c>
    </row>
    <row r="37" spans="1:28" x14ac:dyDescent="0.2">
      <c r="A37">
        <v>510</v>
      </c>
      <c r="B37" s="1" t="s">
        <v>27</v>
      </c>
      <c r="C37">
        <v>2</v>
      </c>
      <c r="E37" s="4">
        <v>-2.8996505442090093</v>
      </c>
      <c r="F37" s="4">
        <v>-7.4145186884848604</v>
      </c>
      <c r="G37" s="4">
        <v>-3.0696854563033673</v>
      </c>
      <c r="H37" s="4">
        <v>-7.4283949768063957</v>
      </c>
      <c r="J37" s="4">
        <v>-16.665599671325303</v>
      </c>
      <c r="K37" s="4">
        <v>-22.727976276346489</v>
      </c>
      <c r="L37" s="4">
        <v>-39.339265810868596</v>
      </c>
      <c r="M37" s="4">
        <v>-37.559839580449555</v>
      </c>
      <c r="O37" s="4">
        <v>-19.055962621341333</v>
      </c>
      <c r="P37" s="4">
        <v>-20.552378077036497</v>
      </c>
      <c r="Q37" s="4">
        <v>-28.250041897100719</v>
      </c>
      <c r="R37" s="4">
        <v>-30.064344333857154</v>
      </c>
      <c r="T37" s="4">
        <v>-13.526085355527155</v>
      </c>
      <c r="U37" s="4">
        <v>-14.776675958928882</v>
      </c>
      <c r="V37" s="4">
        <v>-16.325253067386637</v>
      </c>
      <c r="W37" s="4">
        <v>-17.294367567754975</v>
      </c>
      <c r="Y37" s="26">
        <f>E37*0.6+J37*0.2+O37*0.1+T37*0.1</f>
        <v>-8.3311150584773159</v>
      </c>
      <c r="Z37" s="26">
        <f>F37*0.6+K37*0.2+P37*0.1+U37*0.1</f>
        <v>-12.527211871956752</v>
      </c>
      <c r="AA37" s="26">
        <f>G37*0.6+L37*0.2+Q37*0.1+V37*0.1</f>
        <v>-14.167193932404476</v>
      </c>
      <c r="AB37" s="26">
        <f>H37*0.6+M37*0.2+R37*0.1+W37*0.1</f>
        <v>-16.704876092334963</v>
      </c>
    </row>
    <row r="38" spans="1:28" x14ac:dyDescent="0.2">
      <c r="A38">
        <v>260</v>
      </c>
      <c r="B38" s="1" t="s">
        <v>28</v>
      </c>
      <c r="C38">
        <v>1</v>
      </c>
      <c r="E38" s="4">
        <v>-14.524694948258068</v>
      </c>
      <c r="F38" s="4">
        <v>-29.23733291678888</v>
      </c>
      <c r="G38" s="4">
        <v>-16.397233239715909</v>
      </c>
      <c r="H38" s="4">
        <v>-24.197046614385194</v>
      </c>
      <c r="J38" s="4">
        <v>-23.695202184129055</v>
      </c>
      <c r="K38" s="4">
        <v>-17.01590519104473</v>
      </c>
      <c r="L38" s="4">
        <v>-25.79475001253595</v>
      </c>
      <c r="M38" s="4">
        <v>-29.597278898805609</v>
      </c>
      <c r="O38" s="4">
        <v>-21.004201091288245</v>
      </c>
      <c r="P38" s="4">
        <v>-22.904558624595698</v>
      </c>
      <c r="Q38" s="4">
        <v>-27.583949819243941</v>
      </c>
      <c r="R38" s="4">
        <v>-28.351318316745239</v>
      </c>
      <c r="T38" s="4">
        <v>1.8944524342248332</v>
      </c>
      <c r="U38" s="4">
        <v>-5.7057081482132039</v>
      </c>
      <c r="V38" s="4">
        <v>-4.9885261975578414</v>
      </c>
      <c r="W38" s="4">
        <v>-4.1816833641450222</v>
      </c>
      <c r="Y38" s="26">
        <f>E38*0.6+J38*0.2+O38*0.1+T38*0.1</f>
        <v>-15.364832271486994</v>
      </c>
      <c r="Z38" s="26">
        <f>F38*0.6+K38*0.2+P38*0.1+U38*0.1</f>
        <v>-23.806607465563161</v>
      </c>
      <c r="AA38" s="26">
        <f>G38*0.6+L38*0.2+Q38*0.1+V38*0.1</f>
        <v>-18.254537548016913</v>
      </c>
      <c r="AB38" s="26">
        <f>H38*0.6+M38*0.2+R38*0.1+W38*0.1</f>
        <v>-23.690983916481265</v>
      </c>
    </row>
    <row r="39" spans="1:28" x14ac:dyDescent="0.2">
      <c r="A39">
        <v>766</v>
      </c>
      <c r="B39" s="1" t="s">
        <v>29</v>
      </c>
      <c r="C39">
        <v>2</v>
      </c>
      <c r="E39" s="4">
        <v>6.0370813332508462</v>
      </c>
      <c r="F39" s="4">
        <v>-1.2156858507423789</v>
      </c>
      <c r="G39" s="4">
        <v>-7.5472835466996653</v>
      </c>
      <c r="H39" s="4">
        <v>-19.29238216936815</v>
      </c>
      <c r="J39" s="4">
        <v>24.036090086562666</v>
      </c>
      <c r="K39" s="4">
        <v>14.317304744608665</v>
      </c>
      <c r="L39" s="4">
        <v>14.325756862297489</v>
      </c>
      <c r="M39" s="4">
        <v>10.015891384288365</v>
      </c>
      <c r="O39" s="4">
        <v>-28.054943215130905</v>
      </c>
      <c r="P39" s="4">
        <v>-26.269014552586381</v>
      </c>
      <c r="Q39" s="4">
        <v>-28.897220426632192</v>
      </c>
      <c r="R39" s="4">
        <v>-27.389034398463409</v>
      </c>
      <c r="T39" s="4">
        <v>-7.8977650936017199</v>
      </c>
      <c r="U39" s="4">
        <v>-9.0518411180740852</v>
      </c>
      <c r="V39" s="4">
        <v>-10.242400791555273</v>
      </c>
      <c r="W39" s="4">
        <v>-10.573578946734964</v>
      </c>
      <c r="Y39" s="26">
        <f>E39*0.6+J39*0.2+O39*0.1+T39*0.1</f>
        <v>4.8341959863897781</v>
      </c>
      <c r="Z39" s="26">
        <f>F39*0.6+K39*0.2+P39*0.1+U39*0.1</f>
        <v>-1.3980361285897405</v>
      </c>
      <c r="AA39" s="26">
        <f>G39*0.6+L39*0.2+Q39*0.1+V39*0.1</f>
        <v>-5.5771808773790479</v>
      </c>
      <c r="AB39" s="26">
        <f>H39*0.6+M39*0.2+R39*0.1+W39*0.1</f>
        <v>-13.368512359283054</v>
      </c>
    </row>
    <row r="40" spans="1:28" x14ac:dyDescent="0.2">
      <c r="A40">
        <v>217</v>
      </c>
      <c r="B40" s="1" t="s">
        <v>30</v>
      </c>
      <c r="C40">
        <v>4</v>
      </c>
      <c r="E40" s="4">
        <v>-6.2374206562039767</v>
      </c>
      <c r="F40" s="4">
        <v>-7.4872344387490024</v>
      </c>
      <c r="G40" s="4">
        <v>-9.1765943419375198</v>
      </c>
      <c r="H40" s="4">
        <v>6.4689979029315348</v>
      </c>
      <c r="J40" s="4">
        <v>-5.1318955467195408</v>
      </c>
      <c r="K40" s="4">
        <v>2.4077863578195293</v>
      </c>
      <c r="L40" s="4">
        <v>3.5631689304562979</v>
      </c>
      <c r="M40" s="4">
        <v>4.3149157326746943</v>
      </c>
      <c r="O40" s="4">
        <v>9.6261720424129891</v>
      </c>
      <c r="P40" s="4">
        <v>2.5146462022383549</v>
      </c>
      <c r="Q40" s="4">
        <v>-1.315329550623666</v>
      </c>
      <c r="R40" s="4">
        <v>-0.271957394796563</v>
      </c>
      <c r="T40" s="4">
        <v>23.303818723850558</v>
      </c>
      <c r="U40" s="4">
        <v>16.266160455837603</v>
      </c>
      <c r="V40" s="4">
        <v>19.313968445659121</v>
      </c>
      <c r="W40" s="4">
        <v>22.372170583265607</v>
      </c>
      <c r="Y40" s="26">
        <f>E40*0.6+J40*0.2+O40*0.1+T40*0.1</f>
        <v>-1.4758324264399394</v>
      </c>
      <c r="Z40" s="26">
        <f>F40*0.6+K40*0.2+P40*0.1+U40*0.1</f>
        <v>-2.1327027258779001</v>
      </c>
      <c r="AA40" s="26">
        <f>G40*0.6+L40*0.2+Q40*0.1+V40*0.1</f>
        <v>-2.9934589295677063</v>
      </c>
      <c r="AB40" s="26">
        <f>H40*0.6+M40*0.2+R40*0.1+W40*0.1</f>
        <v>6.9544032071407642</v>
      </c>
    </row>
    <row r="41" spans="1:28" x14ac:dyDescent="0.2">
      <c r="A41">
        <v>163</v>
      </c>
      <c r="B41" s="1" t="s">
        <v>31</v>
      </c>
      <c r="C41">
        <v>4</v>
      </c>
      <c r="E41" s="4">
        <v>-0.82719306246058255</v>
      </c>
      <c r="F41" s="4">
        <v>-1.0304845752876624</v>
      </c>
      <c r="G41" s="4">
        <v>0.19700869818749123</v>
      </c>
      <c r="H41" s="4">
        <v>7.5198963066985574</v>
      </c>
      <c r="J41" s="4">
        <v>4.1170848799319524</v>
      </c>
      <c r="K41" s="4">
        <v>3.5931857855930902</v>
      </c>
      <c r="L41" s="4">
        <v>7.0319049387289247</v>
      </c>
      <c r="M41" s="4">
        <v>13.35945895652733</v>
      </c>
      <c r="O41" s="4">
        <v>2.359406300925869</v>
      </c>
      <c r="P41" s="4">
        <v>-5.2981665332640624</v>
      </c>
      <c r="Q41" s="4">
        <v>-6.3094160741219572</v>
      </c>
      <c r="R41" s="4">
        <v>-5.1393399685699199</v>
      </c>
      <c r="T41" s="4">
        <v>15.357686036947522</v>
      </c>
      <c r="U41" s="4">
        <v>16.16444928238252</v>
      </c>
      <c r="V41" s="4">
        <v>17.224474174460749</v>
      </c>
      <c r="W41" s="4">
        <v>17.453623820424699</v>
      </c>
      <c r="Y41" s="26">
        <f>E41*0.6+J41*0.2+O41*0.1+T41*0.1</f>
        <v>2.0988103722973799</v>
      </c>
      <c r="Z41" s="26">
        <f>F41*0.6+K41*0.2+P41*0.1+U41*0.1</f>
        <v>1.1869746868578663</v>
      </c>
      <c r="AA41" s="26">
        <f>G41*0.6+L41*0.2+Q41*0.1+V41*0.1</f>
        <v>2.6160920166921589</v>
      </c>
      <c r="AB41" s="26">
        <f>H41*0.6+M41*0.2+R41*0.1+W41*0.1</f>
        <v>8.415257960510079</v>
      </c>
    </row>
    <row r="42" spans="1:28" x14ac:dyDescent="0.2">
      <c r="A42">
        <v>657</v>
      </c>
      <c r="B42" s="1" t="s">
        <v>32</v>
      </c>
      <c r="C42">
        <v>4</v>
      </c>
      <c r="E42" s="4">
        <v>7.0340236932521263</v>
      </c>
      <c r="F42" s="4">
        <v>6.9981530327929917</v>
      </c>
      <c r="G42" s="4">
        <v>2.4726252706110756</v>
      </c>
      <c r="H42" s="4">
        <v>2.5559301131185008</v>
      </c>
      <c r="J42" s="4">
        <v>-0.64690653438764745</v>
      </c>
      <c r="K42" s="4">
        <v>-3.1875327166002037</v>
      </c>
      <c r="L42" s="4">
        <v>-7.5150597593781896</v>
      </c>
      <c r="M42" s="4">
        <v>-7.5683046169845944</v>
      </c>
      <c r="O42" s="4">
        <v>-12.736838703046386</v>
      </c>
      <c r="P42" s="4">
        <v>-11.998677675892512</v>
      </c>
      <c r="Q42" s="4">
        <v>-12.441284205990087</v>
      </c>
      <c r="R42" s="4">
        <v>-10.555264536406492</v>
      </c>
      <c r="T42" s="4">
        <v>-8.2762219434509259</v>
      </c>
      <c r="U42" s="4">
        <v>-8.1819223719173717</v>
      </c>
      <c r="V42" s="4">
        <v>-10.021901375637929</v>
      </c>
      <c r="W42" s="4">
        <v>-10.614120335844158</v>
      </c>
      <c r="Y42" s="26">
        <f>E42*0.6+J42*0.2+O42*0.1+T42*0.1</f>
        <v>1.9897268444240148</v>
      </c>
      <c r="Z42" s="26">
        <f>F42*0.6+K42*0.2+P42*0.1+U42*0.1</f>
        <v>1.5433252715747656</v>
      </c>
      <c r="AA42" s="26">
        <f>G42*0.6+L42*0.2+Q42*0.1+V42*0.1</f>
        <v>-2.2657553476717944</v>
      </c>
      <c r="AB42" s="26">
        <f>H42*0.6+M42*0.2+R42*0.1+W42*0.1</f>
        <v>-2.0970413427508836</v>
      </c>
    </row>
    <row r="43" spans="1:28" x14ac:dyDescent="0.2">
      <c r="A43">
        <v>219</v>
      </c>
      <c r="B43" s="1" t="s">
        <v>33</v>
      </c>
      <c r="C43">
        <v>3</v>
      </c>
      <c r="E43" s="4">
        <v>14.346810470693677</v>
      </c>
      <c r="F43" s="4">
        <v>5.8628233034687316</v>
      </c>
      <c r="G43" s="4">
        <v>7.2393601363014781</v>
      </c>
      <c r="H43" s="4">
        <v>4.9942434658957824</v>
      </c>
      <c r="J43" s="4">
        <v>21.827221375683649</v>
      </c>
      <c r="K43" s="4">
        <v>25.216789196655988</v>
      </c>
      <c r="L43" s="4">
        <v>20.869420512709411</v>
      </c>
      <c r="M43" s="4">
        <v>18.998956390223515</v>
      </c>
      <c r="O43" s="4">
        <v>25.863408617699402</v>
      </c>
      <c r="P43" s="4">
        <v>20.979692378264271</v>
      </c>
      <c r="Q43" s="4">
        <v>17.260599966482321</v>
      </c>
      <c r="R43" s="4">
        <v>18.593853675571861</v>
      </c>
      <c r="T43" s="4">
        <v>22.838110824876097</v>
      </c>
      <c r="U43" s="4">
        <v>18.635289631380818</v>
      </c>
      <c r="V43" s="4">
        <v>19.311069304453991</v>
      </c>
      <c r="W43" s="4">
        <v>17.958391764265937</v>
      </c>
      <c r="Y43" s="26">
        <f>E43*0.6+J43*0.2+O43*0.1+T43*0.1</f>
        <v>17.843682501810488</v>
      </c>
      <c r="Z43" s="26">
        <f>F43*0.6+K43*0.2+P43*0.1+U43*0.1</f>
        <v>12.522550022376947</v>
      </c>
      <c r="AA43" s="26">
        <f>G43*0.6+L43*0.2+Q43*0.1+V43*0.1</f>
        <v>12.174667111416401</v>
      </c>
      <c r="AB43" s="26">
        <f>H43*0.6+M43*0.2+R43*0.1+W43*0.1</f>
        <v>10.451561901565952</v>
      </c>
    </row>
    <row r="44" spans="1:28" x14ac:dyDescent="0.2">
      <c r="A44">
        <v>860</v>
      </c>
      <c r="B44" s="1" t="s">
        <v>34</v>
      </c>
      <c r="C44">
        <v>1</v>
      </c>
      <c r="E44" s="4">
        <v>2.3336349407366823</v>
      </c>
      <c r="F44" s="4">
        <v>-2.455775148317727</v>
      </c>
      <c r="G44" s="4">
        <v>-0.26949471060779417</v>
      </c>
      <c r="H44" s="4">
        <v>-12.759821494038119</v>
      </c>
      <c r="J44" s="4">
        <v>-13.525970702760523</v>
      </c>
      <c r="K44" s="4">
        <v>-21.670240208348812</v>
      </c>
      <c r="L44" s="4">
        <v>-31.198949019105008</v>
      </c>
      <c r="M44" s="4">
        <v>-32.972504727288218</v>
      </c>
      <c r="O44" s="4">
        <v>-21.226345024722374</v>
      </c>
      <c r="P44" s="4">
        <v>-21.256432580193696</v>
      </c>
      <c r="Q44" s="4">
        <v>-26.901960784313729</v>
      </c>
      <c r="R44" s="4">
        <v>-26.200366684127815</v>
      </c>
      <c r="T44" s="4">
        <v>-17.682267704369746</v>
      </c>
      <c r="U44" s="4">
        <v>-15.250311365206437</v>
      </c>
      <c r="V44" s="4">
        <v>-16.676320105828619</v>
      </c>
      <c r="W44" s="4">
        <v>-17.505516781521123</v>
      </c>
      <c r="Y44" s="26">
        <f>E44*0.6+J44*0.2+O44*0.1+T44*0.1</f>
        <v>-5.1958744490193078</v>
      </c>
      <c r="Z44" s="26">
        <f>F44*0.6+K44*0.2+P44*0.1+U44*0.1</f>
        <v>-9.4581875252004117</v>
      </c>
      <c r="AA44" s="26">
        <f>G44*0.6+L44*0.2+Q44*0.1+V44*0.1</f>
        <v>-10.759314719199914</v>
      </c>
      <c r="AB44" s="26">
        <f>H44*0.6+M44*0.2+R44*0.1+W44*0.1</f>
        <v>-18.62098218844541</v>
      </c>
    </row>
    <row r="45" spans="1:28" x14ac:dyDescent="0.2">
      <c r="A45">
        <v>169</v>
      </c>
      <c r="B45" s="1" t="s">
        <v>39</v>
      </c>
      <c r="C45">
        <v>3</v>
      </c>
      <c r="E45" s="4">
        <v>-9.2843283850257929</v>
      </c>
      <c r="F45" s="4">
        <v>-11.81111483715468</v>
      </c>
      <c r="G45" s="4">
        <v>-13.452486593251226</v>
      </c>
      <c r="H45" s="4">
        <v>-13.326256850382789</v>
      </c>
      <c r="J45" s="4">
        <v>-2.9178001155398086</v>
      </c>
      <c r="K45" s="4">
        <v>4.5175609394796439</v>
      </c>
      <c r="L45" s="4">
        <v>3.5229556461584273</v>
      </c>
      <c r="M45" s="4">
        <v>8.7925367360923481</v>
      </c>
      <c r="O45" s="4">
        <v>-20.347481122885309</v>
      </c>
      <c r="P45" s="4">
        <v>-26.090732497343659</v>
      </c>
      <c r="Q45" s="4">
        <v>-25.966578084225141</v>
      </c>
      <c r="R45" s="4">
        <v>-26.174960712414872</v>
      </c>
      <c r="T45" s="4">
        <v>11.28868141109187</v>
      </c>
      <c r="U45" s="4">
        <v>6.5563129181396445</v>
      </c>
      <c r="V45" s="4">
        <v>5.0085767784063959</v>
      </c>
      <c r="W45" s="4">
        <v>4.44150681648419</v>
      </c>
      <c r="Y45" s="26">
        <f>E45*0.6+J45*0.2+O45*0.1+T45*0.1</f>
        <v>-7.0600370253027815</v>
      </c>
      <c r="Z45" s="26">
        <f>F45*0.6+K45*0.2+P45*0.1+U45*0.1</f>
        <v>-8.1365986723172803</v>
      </c>
      <c r="AA45" s="26">
        <f>G45*0.6+L45*0.2+Q45*0.1+V45*0.1</f>
        <v>-9.4627009573009229</v>
      </c>
      <c r="AB45" s="26">
        <f>H45*0.6+M45*0.2+R45*0.1+W45*0.1</f>
        <v>-8.4105921526042717</v>
      </c>
    </row>
    <row r="46" spans="1:28" x14ac:dyDescent="0.2">
      <c r="A46">
        <v>316</v>
      </c>
      <c r="B46" s="1" t="s">
        <v>35</v>
      </c>
      <c r="C46">
        <v>2</v>
      </c>
      <c r="E46" s="4">
        <v>-6.8085656729868589</v>
      </c>
      <c r="F46" s="4">
        <v>-6.4883571663503421</v>
      </c>
      <c r="G46" s="4">
        <v>-8.8287844989283819</v>
      </c>
      <c r="H46" s="4">
        <v>-8.4728049453763088</v>
      </c>
      <c r="J46" s="4">
        <v>-5.8950804055178976</v>
      </c>
      <c r="K46" s="4">
        <v>-8.3300961708966632</v>
      </c>
      <c r="L46" s="4">
        <v>-12.88893547235295</v>
      </c>
      <c r="M46" s="4">
        <v>-13.845799075238691</v>
      </c>
      <c r="O46" s="4">
        <v>-11.805670277359933</v>
      </c>
      <c r="P46" s="4">
        <v>-15.775747873749648</v>
      </c>
      <c r="Q46" s="4">
        <v>-22.224712107065059</v>
      </c>
      <c r="R46" s="4">
        <v>-22.798934869914433</v>
      </c>
      <c r="T46" s="4">
        <v>-0.9552673329788034</v>
      </c>
      <c r="U46" s="4">
        <v>-3.3767850062557319</v>
      </c>
      <c r="V46" s="4">
        <v>-4.8202196476834747</v>
      </c>
      <c r="W46" s="4">
        <v>-5.0028050238600308</v>
      </c>
      <c r="Y46" s="26">
        <f>E46*0.6+J46*0.2+O46*0.1+T46*0.1</f>
        <v>-6.5402492459295694</v>
      </c>
      <c r="Z46" s="26">
        <f>F46*0.6+K46*0.2+P46*0.1+U46*0.1</f>
        <v>-7.4742868219900762</v>
      </c>
      <c r="AA46" s="26">
        <f>G46*0.6+L46*0.2+Q46*0.1+V46*0.1</f>
        <v>-10.579550969302474</v>
      </c>
      <c r="AB46" s="26">
        <f>H46*0.6+M46*0.2+R46*0.1+W46*0.1</f>
        <v>-10.63301677165097</v>
      </c>
    </row>
    <row r="47" spans="1:28" x14ac:dyDescent="0.2">
      <c r="A47">
        <v>661</v>
      </c>
      <c r="B47" s="1" t="s">
        <v>36</v>
      </c>
      <c r="C47">
        <v>3</v>
      </c>
      <c r="E47" s="4">
        <v>9.0396798091371302</v>
      </c>
      <c r="F47" s="4">
        <v>2.2440720234122904</v>
      </c>
      <c r="G47" s="4">
        <v>5.2866022859902131</v>
      </c>
      <c r="H47" s="4">
        <v>7.4275481078111731</v>
      </c>
      <c r="J47" s="4">
        <v>-2.1473189735453211</v>
      </c>
      <c r="K47" s="4">
        <v>-5.710739722169885</v>
      </c>
      <c r="L47" s="4">
        <v>0.70202172801411922</v>
      </c>
      <c r="M47" s="4">
        <v>-2.3849076619615612</v>
      </c>
      <c r="O47" s="4">
        <v>-9.7117659645024261</v>
      </c>
      <c r="P47" s="4">
        <v>-10.659385692687206</v>
      </c>
      <c r="Q47" s="4">
        <v>-12.898034427446193</v>
      </c>
      <c r="R47" s="4">
        <v>-11.860834642919496</v>
      </c>
      <c r="T47" s="4">
        <v>-8.1094326241097558</v>
      </c>
      <c r="U47" s="4">
        <v>-6.6649377653063002</v>
      </c>
      <c r="V47" s="4">
        <v>-11.372948836557107</v>
      </c>
      <c r="W47" s="4">
        <v>-12.146069822702596</v>
      </c>
      <c r="Y47" s="26">
        <f>E47*0.6+J47*0.2+O47*0.1+T47*0.1</f>
        <v>3.2122242319119954</v>
      </c>
      <c r="Z47" s="26">
        <f>F47*0.6+K47*0.2+P47*0.1+U47*0.1</f>
        <v>-1.5281370761859536</v>
      </c>
      <c r="AA47" s="26">
        <f>G47*0.6+L47*0.2+Q47*0.1+V47*0.1</f>
        <v>0.88526739079662176</v>
      </c>
      <c r="AB47" s="26">
        <f>H47*0.6+M47*0.2+R47*0.1+W47*0.1</f>
        <v>1.5788568857321827</v>
      </c>
    </row>
    <row r="48" spans="1:28" x14ac:dyDescent="0.2">
      <c r="A48">
        <v>615</v>
      </c>
      <c r="B48" s="1" t="s">
        <v>37</v>
      </c>
      <c r="C48">
        <v>4</v>
      </c>
      <c r="E48" s="4">
        <v>-6.0612792426484789</v>
      </c>
      <c r="F48" s="4">
        <v>-1.5687909597037717</v>
      </c>
      <c r="G48" s="4">
        <v>-3.8880528432618697</v>
      </c>
      <c r="H48" s="4">
        <v>-12.341502114568486</v>
      </c>
      <c r="J48" s="4">
        <v>4.2353435673904229</v>
      </c>
      <c r="K48" s="4">
        <v>-4.0167641730844412</v>
      </c>
      <c r="L48" s="4">
        <v>-9.8152054022363888</v>
      </c>
      <c r="M48" s="4">
        <v>-12.926297991594893</v>
      </c>
      <c r="O48" s="4">
        <v>-15.096596657097477</v>
      </c>
      <c r="P48" s="4">
        <v>-14.237398134235793</v>
      </c>
      <c r="Q48" s="4">
        <v>-14.210155857214684</v>
      </c>
      <c r="R48" s="4">
        <v>-14.054042255980439</v>
      </c>
      <c r="T48" s="4">
        <v>-5.9300058292622815</v>
      </c>
      <c r="U48" s="4">
        <v>-7.7517882280239139</v>
      </c>
      <c r="V48" s="4">
        <v>-7.5868311001739537</v>
      </c>
      <c r="W48" s="4">
        <v>-8.9527086208180116</v>
      </c>
      <c r="Y48" s="26">
        <f>E48*0.6+J48*0.2+O48*0.1+T48*0.1</f>
        <v>-4.8923590807469779</v>
      </c>
      <c r="Z48" s="26">
        <f>F48*0.6+K48*0.2+P48*0.1+U48*0.1</f>
        <v>-3.9435460466651224</v>
      </c>
      <c r="AA48" s="26">
        <f>G48*0.6+L48*0.2+Q48*0.1+V48*0.1</f>
        <v>-6.4755714821432635</v>
      </c>
      <c r="AB48" s="26">
        <f>H48*0.6+M48*0.2+R48*0.1+W48*0.1</f>
        <v>-12.290835954739915</v>
      </c>
    </row>
    <row r="49" spans="1:28" x14ac:dyDescent="0.2">
      <c r="A49">
        <v>223</v>
      </c>
      <c r="B49" s="1" t="s">
        <v>40</v>
      </c>
      <c r="C49">
        <v>3</v>
      </c>
      <c r="E49" s="4">
        <v>16.078445900966845</v>
      </c>
      <c r="F49" s="4">
        <v>14.733606354930592</v>
      </c>
      <c r="G49" s="4">
        <v>12.166726602882392</v>
      </c>
      <c r="H49" s="4">
        <v>5.7606984440004467</v>
      </c>
      <c r="J49" s="4">
        <v>44.140508721540115</v>
      </c>
      <c r="K49" s="4">
        <v>44.60429738534804</v>
      </c>
      <c r="L49" s="4">
        <v>46.718309058607247</v>
      </c>
      <c r="M49" s="4">
        <v>49.743140334879811</v>
      </c>
      <c r="O49" s="4">
        <v>59.723225719289026</v>
      </c>
      <c r="P49" s="4">
        <v>50.064522395255551</v>
      </c>
      <c r="Q49" s="4">
        <v>44.197945845004668</v>
      </c>
      <c r="R49" s="4">
        <v>42.951719923170948</v>
      </c>
      <c r="T49" s="4">
        <v>78.137282634971513</v>
      </c>
      <c r="U49" s="4">
        <v>74.126675794614954</v>
      </c>
      <c r="V49" s="4">
        <v>76.450634925579891</v>
      </c>
      <c r="W49" s="4">
        <v>78.937401826314371</v>
      </c>
      <c r="Y49" s="26">
        <f>E49*0.6+J49*0.2+O49*0.1+T49*0.1</f>
        <v>32.261220120314185</v>
      </c>
      <c r="Z49" s="26">
        <f>F49*0.6+K49*0.2+P49*0.1+U49*0.1</f>
        <v>30.180143109015013</v>
      </c>
      <c r="AA49" s="26">
        <f>G49*0.6+L49*0.2+Q49*0.1+V49*0.1</f>
        <v>28.708555850509342</v>
      </c>
      <c r="AB49" s="26">
        <f>H49*0.6+M49*0.2+R49*0.1+W49*0.1</f>
        <v>25.593959308324763</v>
      </c>
    </row>
    <row r="50" spans="1:28" x14ac:dyDescent="0.2">
      <c r="A50">
        <v>167</v>
      </c>
      <c r="B50" s="1" t="s">
        <v>38</v>
      </c>
      <c r="C50">
        <v>4</v>
      </c>
      <c r="E50" s="4">
        <v>-0.2543101970317494</v>
      </c>
      <c r="F50" s="4">
        <v>-8.5513770982736901</v>
      </c>
      <c r="G50" s="4">
        <v>3.3116019166945856</v>
      </c>
      <c r="H50" s="4">
        <v>0.68135183675930566</v>
      </c>
      <c r="J50" s="4">
        <v>8.9892997031595812</v>
      </c>
      <c r="K50" s="4">
        <v>8.273281070206993</v>
      </c>
      <c r="L50" s="4">
        <v>10.084214058623548</v>
      </c>
      <c r="M50" s="4">
        <v>9.648263506192901</v>
      </c>
      <c r="O50" s="4">
        <v>-8.4490416482705939</v>
      </c>
      <c r="P50" s="4">
        <v>-10.152891091982269</v>
      </c>
      <c r="Q50" s="4">
        <v>-6.4500466853408067</v>
      </c>
      <c r="R50" s="4">
        <v>-5.6608171817705495</v>
      </c>
      <c r="T50" s="4">
        <v>13.831477850061871</v>
      </c>
      <c r="U50" s="4">
        <v>12.841244030286925</v>
      </c>
      <c r="V50" s="4">
        <v>18.770188333014644</v>
      </c>
      <c r="W50" s="4">
        <v>19.551615322459142</v>
      </c>
      <c r="Y50" s="26">
        <f>E50*0.6+J50*0.2+O50*0.1+T50*0.1</f>
        <v>2.1835174425919943</v>
      </c>
      <c r="Z50" s="26">
        <f>F50*0.6+K50*0.2+P50*0.1+U50*0.1</f>
        <v>-3.2073347510923496</v>
      </c>
      <c r="AA50" s="26">
        <f>G50*0.6+L50*0.2+Q50*0.1+V50*0.1</f>
        <v>5.2358181265088453</v>
      </c>
      <c r="AB50" s="26">
        <f>H50*0.6+M50*0.2+R50*0.1+W50*0.1</f>
        <v>3.7275436173630228</v>
      </c>
    </row>
    <row r="51" spans="1:28" x14ac:dyDescent="0.2">
      <c r="A51">
        <v>756</v>
      </c>
      <c r="B51" s="1" t="s">
        <v>41</v>
      </c>
      <c r="C51">
        <v>2</v>
      </c>
      <c r="E51" s="4">
        <v>1.104716251068129</v>
      </c>
      <c r="F51" s="4">
        <v>-0.84627224676306589</v>
      </c>
      <c r="G51" s="4">
        <v>-11.526002684992045</v>
      </c>
      <c r="H51" s="4">
        <v>-21.831923814196085</v>
      </c>
      <c r="J51" s="4">
        <v>5.5000616368097974</v>
      </c>
      <c r="K51" s="4">
        <v>-1.3022435237822467</v>
      </c>
      <c r="L51" s="4">
        <v>-7.438152910326302</v>
      </c>
      <c r="M51" s="4">
        <v>-3.3979990225181091</v>
      </c>
      <c r="O51" s="4">
        <v>-37.861027202049925</v>
      </c>
      <c r="P51" s="4">
        <v>-35.750045637734686</v>
      </c>
      <c r="Q51" s="4">
        <v>-29.453326629797218</v>
      </c>
      <c r="R51" s="4">
        <v>-30.222804260520331</v>
      </c>
      <c r="T51" s="4">
        <v>-11.27520108111224</v>
      </c>
      <c r="U51" s="4">
        <v>-11.776566326625076</v>
      </c>
      <c r="V51" s="4">
        <v>-12.872096524590592</v>
      </c>
      <c r="W51" s="4">
        <v>-16.406717203075914</v>
      </c>
      <c r="Y51" s="26">
        <f>E51*0.6+J51*0.2+O51*0.1+T51*0.1</f>
        <v>-3.15078075031338</v>
      </c>
      <c r="Z51" s="26">
        <f>F51*0.6+K51*0.2+P51*0.1+U51*0.1</f>
        <v>-5.5208732492502657</v>
      </c>
      <c r="AA51" s="26">
        <f>G51*0.6+L51*0.2+Q51*0.1+V51*0.1</f>
        <v>-12.635774508499269</v>
      </c>
      <c r="AB51" s="26">
        <f>H51*0.6+M51*0.2+R51*0.1+W51*0.1</f>
        <v>-18.441706239380895</v>
      </c>
    </row>
    <row r="52" spans="1:28" x14ac:dyDescent="0.2">
      <c r="A52">
        <v>183</v>
      </c>
      <c r="B52" s="1" t="s">
        <v>42</v>
      </c>
      <c r="C52">
        <v>4</v>
      </c>
      <c r="E52" s="4">
        <v>-23.861803462873674</v>
      </c>
      <c r="F52" s="4">
        <v>-18.893041403276442</v>
      </c>
      <c r="G52" s="4">
        <v>-22.921063815570921</v>
      </c>
      <c r="H52" s="4">
        <v>-23.790433217563596</v>
      </c>
      <c r="J52" s="4">
        <v>-14.555426596470118</v>
      </c>
      <c r="K52" s="4">
        <v>-12.469880812150267</v>
      </c>
      <c r="L52" s="4">
        <v>-13.638214296409862</v>
      </c>
      <c r="M52" s="4">
        <v>-10.488629546464434</v>
      </c>
      <c r="O52" s="4">
        <v>-41.977288638048726</v>
      </c>
      <c r="P52" s="4">
        <v>-45.635955981819798</v>
      </c>
      <c r="Q52" s="4">
        <v>-44.545045368574783</v>
      </c>
      <c r="R52" s="4">
        <v>-45.01082591234502</v>
      </c>
      <c r="T52" s="4">
        <v>5.1246443986445218</v>
      </c>
      <c r="U52" s="4">
        <v>-1.9203505649006583</v>
      </c>
      <c r="V52" s="4">
        <v>-1.4898706590011885</v>
      </c>
      <c r="W52" s="4">
        <v>-0.8714516964761243</v>
      </c>
      <c r="Y52" s="26">
        <f>E52*0.6+J52*0.2+O52*0.1+T52*0.1</f>
        <v>-20.913431820958646</v>
      </c>
      <c r="Z52" s="26">
        <f>F52*0.6+K52*0.2+P52*0.1+U52*0.1</f>
        <v>-18.585431659067964</v>
      </c>
      <c r="AA52" s="26">
        <f>G52*0.6+L52*0.2+Q52*0.1+V52*0.1</f>
        <v>-21.083772751382121</v>
      </c>
      <c r="AB52" s="26">
        <f>H52*0.6+M52*0.2+R52*0.1+W52*0.1</f>
        <v>-20.960213600713161</v>
      </c>
    </row>
    <row r="53" spans="1:28" x14ac:dyDescent="0.2">
      <c r="A53">
        <v>849</v>
      </c>
      <c r="B53" s="1" t="s">
        <v>43</v>
      </c>
      <c r="C53">
        <v>1</v>
      </c>
      <c r="E53" s="4">
        <v>-8.4904553572495853</v>
      </c>
      <c r="F53" s="4">
        <v>-11.253052928605863</v>
      </c>
      <c r="G53" s="4">
        <v>-21.385267103242761</v>
      </c>
      <c r="H53" s="4">
        <v>-34.428313189633123</v>
      </c>
      <c r="J53" s="4">
        <v>-14.720073666004311</v>
      </c>
      <c r="K53" s="4">
        <v>-22.416151930062977</v>
      </c>
      <c r="L53" s="4">
        <v>-27.591208910609112</v>
      </c>
      <c r="M53" s="4">
        <v>-33.156984535610803</v>
      </c>
      <c r="O53" s="4">
        <v>-33.873187677402214</v>
      </c>
      <c r="P53" s="4">
        <v>-31.082035583390681</v>
      </c>
      <c r="Q53" s="4">
        <v>-31.825420766597233</v>
      </c>
      <c r="R53" s="4">
        <v>-29.62353762877596</v>
      </c>
      <c r="T53" s="4">
        <v>-17.479467506772814</v>
      </c>
      <c r="U53" s="4">
        <v>-14.182576399805024</v>
      </c>
      <c r="V53" s="4">
        <v>-17.501441208554297</v>
      </c>
      <c r="W53" s="4">
        <v>-18.692100697152423</v>
      </c>
      <c r="Y53" s="26">
        <f>E53*0.6+J53*0.2+O53*0.1+T53*0.1</f>
        <v>-13.173553465968116</v>
      </c>
      <c r="Z53" s="26">
        <f>F53*0.6+K53*0.2+P53*0.1+U53*0.1</f>
        <v>-15.761523341495685</v>
      </c>
      <c r="AA53" s="26">
        <f>G53*0.6+L53*0.2+Q53*0.1+V53*0.1</f>
        <v>-23.282088241582635</v>
      </c>
      <c r="AB53" s="26">
        <f>H53*0.6+M53*0.2+R53*0.1+W53*0.1</f>
        <v>-32.119948653494873</v>
      </c>
    </row>
    <row r="54" spans="1:28" x14ac:dyDescent="0.2">
      <c r="A54">
        <v>326</v>
      </c>
      <c r="B54" s="1" t="s">
        <v>44</v>
      </c>
      <c r="C54">
        <v>1</v>
      </c>
      <c r="E54" s="4">
        <v>-16.43899887846063</v>
      </c>
      <c r="F54" s="4">
        <v>-29.473534972109995</v>
      </c>
      <c r="G54" s="4">
        <v>-15.10840437458296</v>
      </c>
      <c r="H54" s="4">
        <v>-16.185947861132647</v>
      </c>
      <c r="J54" s="4">
        <v>-35.215457985118533</v>
      </c>
      <c r="K54" s="4">
        <v>-48.797003022898551</v>
      </c>
      <c r="L54" s="4">
        <v>-55.81745712417063</v>
      </c>
      <c r="M54" s="4">
        <v>-51.730477799740214</v>
      </c>
      <c r="O54" s="4">
        <v>-29.73890789726299</v>
      </c>
      <c r="P54" s="4">
        <v>-34.857607927391541</v>
      </c>
      <c r="Q54" s="4">
        <v>-42.627690392396275</v>
      </c>
      <c r="R54" s="4">
        <v>-43.273703509690932</v>
      </c>
      <c r="T54" s="4">
        <v>-8.5407251456122957</v>
      </c>
      <c r="U54" s="4">
        <v>-11.103256271609437</v>
      </c>
      <c r="V54" s="4">
        <v>-13.301019011141785</v>
      </c>
      <c r="W54" s="4">
        <v>-14.252351829158622</v>
      </c>
      <c r="Y54" s="26">
        <f>E54*0.6+J54*0.2+O54*0.1+T54*0.1</f>
        <v>-20.734454228387612</v>
      </c>
      <c r="Z54" s="26">
        <f>F54*0.6+K54*0.2+P54*0.1+U54*0.1</f>
        <v>-32.039608007745805</v>
      </c>
      <c r="AA54" s="26">
        <f>G54*0.6+L54*0.2+Q54*0.1+V54*0.1</f>
        <v>-25.821404989937712</v>
      </c>
      <c r="AB54" s="26">
        <f>H54*0.6+M54*0.2+R54*0.1+W54*0.1</f>
        <v>-25.81026981051259</v>
      </c>
    </row>
    <row r="55" spans="1:28" x14ac:dyDescent="0.2">
      <c r="A55">
        <v>440</v>
      </c>
      <c r="B55" s="1" t="s">
        <v>45</v>
      </c>
      <c r="C55">
        <v>2</v>
      </c>
      <c r="E55" s="4">
        <v>4.0516073658765519</v>
      </c>
      <c r="F55" s="4">
        <v>-3.4921617254014885</v>
      </c>
      <c r="G55" s="4">
        <v>-9.6428151108530393</v>
      </c>
      <c r="H55" s="4">
        <v>-5.6305541648059743</v>
      </c>
      <c r="J55" s="4">
        <v>-8.9508729142370811</v>
      </c>
      <c r="K55" s="4">
        <v>-10.616518580846563</v>
      </c>
      <c r="L55" s="4">
        <v>-16.0577771481166</v>
      </c>
      <c r="M55" s="4">
        <v>-13.864558059095469</v>
      </c>
      <c r="O55" s="4">
        <v>-19.195437042131786</v>
      </c>
      <c r="P55" s="4">
        <v>-23.317203319618613</v>
      </c>
      <c r="Q55" s="4">
        <v>-24.260959084488494</v>
      </c>
      <c r="R55" s="4">
        <v>-23.051597695128336</v>
      </c>
      <c r="T55" s="4">
        <v>-7.9482671164156731</v>
      </c>
      <c r="U55" s="4">
        <v>-9.0056445863921546</v>
      </c>
      <c r="V55" s="4">
        <v>-10.213606254538583</v>
      </c>
      <c r="W55" s="4">
        <v>-10.556471843911002</v>
      </c>
      <c r="Y55" s="26">
        <f>E55*0.6+J55*0.2+O55*0.1+T55*0.1</f>
        <v>-2.0735805791762312</v>
      </c>
      <c r="Z55" s="26">
        <f>F55*0.6+K55*0.2+P55*0.1+U55*0.1</f>
        <v>-7.4508855420112825</v>
      </c>
      <c r="AA55" s="26">
        <f>G55*0.6+L55*0.2+Q55*0.1+V55*0.1</f>
        <v>-12.444701030037852</v>
      </c>
      <c r="AB55" s="26">
        <f>H55*0.6+M55*0.2+R55*0.1+W55*0.1</f>
        <v>-9.5120510646066112</v>
      </c>
    </row>
    <row r="56" spans="1:28" x14ac:dyDescent="0.2">
      <c r="A56">
        <v>101</v>
      </c>
      <c r="B56" s="1" t="s">
        <v>47</v>
      </c>
      <c r="C56">
        <v>4</v>
      </c>
      <c r="E56" s="4">
        <v>-12.92045544470238</v>
      </c>
      <c r="F56" s="4">
        <v>0.54486141786372011</v>
      </c>
      <c r="G56" s="4">
        <v>5.1451214981879971</v>
      </c>
      <c r="H56" s="4">
        <v>4.6842140061381272</v>
      </c>
      <c r="J56" s="4">
        <v>15.219765575389491</v>
      </c>
      <c r="K56" s="4">
        <v>26.827126420075302</v>
      </c>
      <c r="L56" s="4">
        <v>33.534325452132975</v>
      </c>
      <c r="M56" s="4">
        <v>35.68038268792543</v>
      </c>
      <c r="O56" s="4">
        <v>30.28079502048832</v>
      </c>
      <c r="P56" s="4">
        <v>33.568784257555969</v>
      </c>
      <c r="Q56" s="4">
        <v>38.768560415619234</v>
      </c>
      <c r="R56" s="4">
        <v>37.244281473720982</v>
      </c>
      <c r="T56" s="4">
        <v>19.547616390641839</v>
      </c>
      <c r="U56" s="4">
        <v>24.143631289727036</v>
      </c>
      <c r="V56" s="4">
        <v>36.1235498485783</v>
      </c>
      <c r="W56" s="4">
        <v>40.53775971051143</v>
      </c>
      <c r="Y56" s="26">
        <f>E56*0.6+J56*0.2+O56*0.1+T56*0.1</f>
        <v>0.27452098936948688</v>
      </c>
      <c r="Z56" s="26">
        <f>F56*0.6+K56*0.2+P56*0.1+U56*0.1</f>
        <v>11.463583689461595</v>
      </c>
      <c r="AA56" s="26">
        <f>G56*0.6+L56*0.2+Q56*0.1+V56*0.1</f>
        <v>17.283149015759147</v>
      </c>
      <c r="AB56" s="26">
        <f>H56*0.6+M56*0.2+R56*0.1+W56*0.1</f>
        <v>17.724809059691204</v>
      </c>
    </row>
    <row r="57" spans="1:28" x14ac:dyDescent="0.2">
      <c r="A57">
        <v>259</v>
      </c>
      <c r="B57" s="1" t="s">
        <v>48</v>
      </c>
      <c r="C57">
        <v>3</v>
      </c>
      <c r="E57" s="4">
        <v>0.53205578921693331</v>
      </c>
      <c r="F57" s="4">
        <v>1.2076578151614878</v>
      </c>
      <c r="G57" s="4">
        <v>-3.9278288704237587</v>
      </c>
      <c r="H57" s="4">
        <v>-3.8936030234122989</v>
      </c>
      <c r="J57" s="4">
        <v>17.529321366576681</v>
      </c>
      <c r="K57" s="4">
        <v>16.932822645195376</v>
      </c>
      <c r="L57" s="4">
        <v>-0.29069813893262042</v>
      </c>
      <c r="M57" s="4">
        <v>2.0677076252007414</v>
      </c>
      <c r="O57" s="4">
        <v>-14.007308437929666</v>
      </c>
      <c r="P57" s="4">
        <v>-13.449515303853703</v>
      </c>
      <c r="Q57" s="4">
        <v>-15.873542579424937</v>
      </c>
      <c r="R57" s="4">
        <v>-15.544875152785043</v>
      </c>
      <c r="T57" s="4">
        <v>9.1880387004266186</v>
      </c>
      <c r="U57" s="4">
        <v>3.7435543084031093</v>
      </c>
      <c r="V57" s="4">
        <v>6.3755370505983553</v>
      </c>
      <c r="W57" s="4">
        <v>7.1973345122766617</v>
      </c>
      <c r="Y57" s="26">
        <f>E57*0.6+J57*0.2+O57*0.1+T57*0.1</f>
        <v>3.3431707730951916</v>
      </c>
      <c r="Z57" s="26">
        <f>F57*0.6+K57*0.2+P57*0.1+U57*0.1</f>
        <v>3.1405631185909093</v>
      </c>
      <c r="AA57" s="26">
        <f>G57*0.6+L57*0.2+Q57*0.1+V57*0.1</f>
        <v>-3.3646375029234377</v>
      </c>
      <c r="AB57" s="26">
        <f>H57*0.6+M57*0.2+R57*0.1+W57*0.1</f>
        <v>-2.7573743530580694</v>
      </c>
    </row>
    <row r="58" spans="1:28" x14ac:dyDescent="0.2">
      <c r="A58">
        <v>621</v>
      </c>
      <c r="B58" s="1" t="s">
        <v>46</v>
      </c>
      <c r="C58">
        <v>4</v>
      </c>
      <c r="E58" s="4">
        <v>6.9416929468032773</v>
      </c>
      <c r="F58" s="4">
        <v>4.2704948318319582</v>
      </c>
      <c r="G58" s="4">
        <v>-0.80917290500246886</v>
      </c>
      <c r="H58" s="4">
        <v>4.651357897966685</v>
      </c>
      <c r="J58" s="4">
        <v>2.2562048617366983</v>
      </c>
      <c r="K58" s="4">
        <v>-1.8326546846956484</v>
      </c>
      <c r="L58" s="4">
        <v>1.3006875419958905</v>
      </c>
      <c r="M58" s="4">
        <v>3.2941479250056886</v>
      </c>
      <c r="O58" s="4">
        <v>-6.4495936919634911</v>
      </c>
      <c r="P58" s="4">
        <v>-8.1826585969790155</v>
      </c>
      <c r="Q58" s="4">
        <v>-9.9218080394551045</v>
      </c>
      <c r="R58" s="4">
        <v>-8.6270298585646827</v>
      </c>
      <c r="T58" s="4">
        <v>-2.4103104784804654</v>
      </c>
      <c r="U58" s="4">
        <v>-2.2964437808499998</v>
      </c>
      <c r="V58" s="4">
        <v>-4.4321454304514569</v>
      </c>
      <c r="W58" s="4">
        <v>-5.4683287357504033</v>
      </c>
      <c r="Y58" s="26">
        <f>E58*0.6+J58*0.2+O58*0.1+T58*0.1</f>
        <v>3.7302663233849107</v>
      </c>
      <c r="Z58" s="26">
        <f>F58*0.6+K58*0.2+P58*0.1+U58*0.1</f>
        <v>1.1478557243771437</v>
      </c>
      <c r="AA58" s="26">
        <f>G58*0.6+L58*0.2+Q58*0.1+V58*0.1</f>
        <v>-1.6607615815929593</v>
      </c>
      <c r="AB58" s="26">
        <f>H58*0.6+M58*0.2+R58*0.1+W58*0.1</f>
        <v>2.0401084643496401</v>
      </c>
    </row>
    <row r="59" spans="1:28" x14ac:dyDescent="0.2">
      <c r="A59">
        <v>825</v>
      </c>
      <c r="B59" s="1" t="s">
        <v>54</v>
      </c>
      <c r="C59">
        <v>1</v>
      </c>
      <c r="E59" s="4">
        <v>1.4577882783673513</v>
      </c>
      <c r="F59" s="4">
        <v>34.651200366419133</v>
      </c>
      <c r="G59" s="4">
        <v>10.89226551766113</v>
      </c>
      <c r="H59" s="4">
        <v>-17.234720881176134</v>
      </c>
      <c r="J59" s="4">
        <v>-26.777923400131247</v>
      </c>
      <c r="K59" s="4">
        <v>-22.472684293681063</v>
      </c>
      <c r="L59" s="4">
        <v>-25.200292783393678</v>
      </c>
      <c r="M59" s="4">
        <v>-18.926612444167439</v>
      </c>
      <c r="O59" s="4">
        <v>-55.164424339309065</v>
      </c>
      <c r="P59" s="4">
        <v>-52.714902241631918</v>
      </c>
      <c r="Q59" s="4">
        <v>-55.177859177859176</v>
      </c>
      <c r="R59" s="4">
        <v>-52.23162214073686</v>
      </c>
      <c r="T59" s="4">
        <v>-11.184424960327826</v>
      </c>
      <c r="U59" s="4">
        <v>-9.8568770794454359</v>
      </c>
      <c r="V59" s="4">
        <v>-12.33735708086788</v>
      </c>
      <c r="W59" s="4">
        <v>-11.032784546156334</v>
      </c>
      <c r="Y59" s="26">
        <f>E59*0.6+J59*0.2+O59*0.1+T59*0.1</f>
        <v>-11.11579664296953</v>
      </c>
      <c r="Z59" s="26">
        <f>F59*0.6+K59*0.2+P59*0.1+U59*0.1</f>
        <v>10.039005429007533</v>
      </c>
      <c r="AA59" s="26">
        <f>G59*0.6+L59*0.2+Q59*0.1+V59*0.1</f>
        <v>-5.2562208719547652</v>
      </c>
      <c r="AB59" s="26">
        <f>H59*0.6+M59*0.2+R59*0.1+W59*0.1</f>
        <v>-20.452595686228488</v>
      </c>
    </row>
    <row r="60" spans="1:28" x14ac:dyDescent="0.2">
      <c r="A60">
        <v>482</v>
      </c>
      <c r="B60" s="1" t="s">
        <v>49</v>
      </c>
      <c r="C60">
        <v>1</v>
      </c>
      <c r="E60" s="4">
        <v>-6.9776022859223215</v>
      </c>
      <c r="F60" s="4">
        <v>-17.831150104527328</v>
      </c>
      <c r="G60" s="4">
        <v>-28.579883265855816</v>
      </c>
      <c r="H60" s="4">
        <v>-19.630048066362917</v>
      </c>
      <c r="J60" s="4">
        <v>-95.96054635065218</v>
      </c>
      <c r="K60" s="4">
        <v>-92.561537907483299</v>
      </c>
      <c r="L60" s="4">
        <v>-90.66390437838885</v>
      </c>
      <c r="M60" s="4">
        <v>-97.193475881235443</v>
      </c>
      <c r="O60" s="4">
        <v>-42.151356935032737</v>
      </c>
      <c r="P60" s="4">
        <v>-41.256004287606665</v>
      </c>
      <c r="Q60" s="4">
        <v>-46.064641241111829</v>
      </c>
      <c r="R60" s="4">
        <v>-47.222455037541458</v>
      </c>
      <c r="T60" s="4">
        <v>-24.064926667445924</v>
      </c>
      <c r="U60" s="4">
        <v>-23.526537634975078</v>
      </c>
      <c r="V60" s="4">
        <v>-26.398308671366053</v>
      </c>
      <c r="W60" s="4">
        <v>-26.364516439853389</v>
      </c>
      <c r="Y60" s="26">
        <f>E60*0.6+J60*0.2+O60*0.1+T60*0.1</f>
        <v>-30.000299001931698</v>
      </c>
      <c r="Z60" s="26">
        <f>F60*0.6+K60*0.2+P60*0.1+U60*0.1</f>
        <v>-35.689251836471236</v>
      </c>
      <c r="AA60" s="26">
        <f>G60*0.6+L60*0.2+Q60*0.1+V60*0.1</f>
        <v>-42.527005826439044</v>
      </c>
      <c r="AB60" s="26">
        <f>H60*0.6+M60*0.2+R60*0.1+W60*0.1</f>
        <v>-38.575421163804329</v>
      </c>
    </row>
    <row r="61" spans="1:28" x14ac:dyDescent="0.2">
      <c r="A61">
        <v>350</v>
      </c>
      <c r="B61" s="1" t="s">
        <v>50</v>
      </c>
      <c r="C61">
        <v>2</v>
      </c>
      <c r="E61" s="4">
        <v>3.2746581068759459</v>
      </c>
      <c r="F61" s="4">
        <v>0.11894534700143998</v>
      </c>
      <c r="G61" s="4">
        <v>-1.2879535886949851</v>
      </c>
      <c r="H61" s="4">
        <v>4.5276454515586444</v>
      </c>
      <c r="J61" s="4">
        <v>33.346902524182248</v>
      </c>
      <c r="K61" s="4">
        <v>25.200246482289124</v>
      </c>
      <c r="L61" s="4">
        <v>22.226982464456285</v>
      </c>
      <c r="M61" s="4">
        <v>20.765966908945316</v>
      </c>
      <c r="O61" s="4">
        <v>8.5078439978823237</v>
      </c>
      <c r="P61" s="4">
        <v>7.2948689143836063</v>
      </c>
      <c r="Q61" s="4">
        <v>1.507625272331155</v>
      </c>
      <c r="R61" s="4">
        <v>2.7071765322158265</v>
      </c>
      <c r="T61" s="4">
        <v>13.889770649347668</v>
      </c>
      <c r="U61" s="4">
        <v>7.2381065117420196</v>
      </c>
      <c r="V61" s="4">
        <v>7.7272018042190833</v>
      </c>
      <c r="W61" s="4">
        <v>7.732061442450604</v>
      </c>
      <c r="Y61" s="26">
        <f>E61*0.6+J61*0.2+O61*0.1+T61*0.1</f>
        <v>10.873936833685017</v>
      </c>
      <c r="Z61" s="26">
        <f>F61*0.6+K61*0.2+P61*0.1+U61*0.1</f>
        <v>6.5647140472712522</v>
      </c>
      <c r="AA61" s="26">
        <f>G61*0.6+L61*0.2+Q61*0.1+V61*0.1</f>
        <v>4.5961070473292907</v>
      </c>
      <c r="AB61" s="26">
        <f>H61*0.6+M61*0.2+R61*0.1+W61*0.1</f>
        <v>7.9137044501908935</v>
      </c>
    </row>
    <row r="62" spans="1:28" x14ac:dyDescent="0.2">
      <c r="A62">
        <v>665</v>
      </c>
      <c r="B62" s="1" t="s">
        <v>51</v>
      </c>
      <c r="C62">
        <v>1</v>
      </c>
      <c r="E62" s="4">
        <v>16.868827806709387</v>
      </c>
      <c r="F62" s="4">
        <v>3.9022826866763594</v>
      </c>
      <c r="G62" s="4">
        <v>-7.0655771285637989</v>
      </c>
      <c r="H62" s="4">
        <v>-0.40520470439383205</v>
      </c>
      <c r="J62" s="4">
        <v>-14.662785194075678</v>
      </c>
      <c r="K62" s="4">
        <v>-12.984886185822912</v>
      </c>
      <c r="L62" s="4">
        <v>-19.417401436286134</v>
      </c>
      <c r="M62" s="4">
        <v>-17.062648165642372</v>
      </c>
      <c r="O62" s="4">
        <v>-26.788483877285984</v>
      </c>
      <c r="P62" s="4">
        <v>-22.919700990923939</v>
      </c>
      <c r="Q62" s="4">
        <v>-26.674902439608324</v>
      </c>
      <c r="R62" s="4">
        <v>-25.021389907455902</v>
      </c>
      <c r="T62" s="4">
        <v>-17.200474995468756</v>
      </c>
      <c r="U62" s="4">
        <v>-14.11804795599291</v>
      </c>
      <c r="V62" s="4">
        <v>-16.896068329316446</v>
      </c>
      <c r="W62" s="4">
        <v>-15.265420650582971</v>
      </c>
      <c r="Y62" s="26">
        <f>E62*0.6+J62*0.2+O62*0.1+T62*0.1</f>
        <v>2.7898437579350226</v>
      </c>
      <c r="Z62" s="26">
        <f>F62*0.6+K62*0.2+P62*0.1+U62*0.1</f>
        <v>-3.9593825198504522</v>
      </c>
      <c r="AA62" s="26">
        <f>G62*0.6+L62*0.2+Q62*0.1+V62*0.1</f>
        <v>-12.479923641287984</v>
      </c>
      <c r="AB62" s="26">
        <f>H62*0.6+M62*0.2+R62*0.1+W62*0.1</f>
        <v>-7.6843335115686617</v>
      </c>
    </row>
    <row r="63" spans="1:28" x14ac:dyDescent="0.2">
      <c r="A63">
        <v>360</v>
      </c>
      <c r="B63" s="1" t="s">
        <v>52</v>
      </c>
      <c r="C63">
        <v>1</v>
      </c>
      <c r="E63" s="4">
        <v>-34.45475912130695</v>
      </c>
      <c r="F63" s="4">
        <v>-32.036249415768353</v>
      </c>
      <c r="G63" s="4">
        <v>-55.30552413573443</v>
      </c>
      <c r="H63" s="4">
        <v>-50.300330713050478</v>
      </c>
      <c r="J63" s="4">
        <v>-109.82466787822608</v>
      </c>
      <c r="K63" s="4">
        <v>-112.44593128700437</v>
      </c>
      <c r="L63" s="4">
        <v>-125.24798906443471</v>
      </c>
      <c r="M63" s="4">
        <v>-125.37669883615085</v>
      </c>
      <c r="O63" s="4">
        <v>-45.861302577475193</v>
      </c>
      <c r="P63" s="4">
        <v>-48.870171176611009</v>
      </c>
      <c r="Q63" s="4">
        <v>-60.403409226938642</v>
      </c>
      <c r="R63" s="4">
        <v>-63.202287410511602</v>
      </c>
      <c r="T63" s="4">
        <v>-24.263527761285189</v>
      </c>
      <c r="U63" s="4">
        <v>-24.185022466631761</v>
      </c>
      <c r="V63" s="4">
        <v>-27.371826105673602</v>
      </c>
      <c r="W63" s="4">
        <v>-26.677805592602965</v>
      </c>
      <c r="Y63" s="26">
        <f>E63*0.6+J63*0.2+O63*0.1+T63*0.1</f>
        <v>-49.65027208230542</v>
      </c>
      <c r="Z63" s="26">
        <f>F63*0.6+K63*0.2+P63*0.1+U63*0.1</f>
        <v>-49.01645527118616</v>
      </c>
      <c r="AA63" s="26">
        <f>G63*0.6+L63*0.2+Q63*0.1+V63*0.1</f>
        <v>-67.010435827588822</v>
      </c>
      <c r="AB63" s="26">
        <f>H63*0.6+M63*0.2+R63*0.1+W63*0.1</f>
        <v>-64.243547495371914</v>
      </c>
    </row>
    <row r="64" spans="1:28" x14ac:dyDescent="0.2">
      <c r="A64">
        <v>173</v>
      </c>
      <c r="B64" s="1" t="s">
        <v>53</v>
      </c>
      <c r="C64">
        <v>4</v>
      </c>
      <c r="E64" s="4">
        <v>25.546330155487851</v>
      </c>
      <c r="F64" s="4">
        <v>16.999382407479221</v>
      </c>
      <c r="G64" s="4">
        <v>18.266501741663788</v>
      </c>
      <c r="H64" s="4">
        <v>24.666680414330948</v>
      </c>
      <c r="J64" s="4">
        <v>40.625173490689598</v>
      </c>
      <c r="K64" s="4">
        <v>40.748296324517412</v>
      </c>
      <c r="L64" s="4">
        <v>45.489885512550018</v>
      </c>
      <c r="M64" s="4">
        <v>48.038506608358546</v>
      </c>
      <c r="O64" s="4">
        <v>62.463225421935277</v>
      </c>
      <c r="P64" s="4">
        <v>56.666846877208755</v>
      </c>
      <c r="Q64" s="4">
        <v>54.082118317412437</v>
      </c>
      <c r="R64" s="4">
        <v>57.758948838833597</v>
      </c>
      <c r="T64" s="4">
        <v>51.974508909008129</v>
      </c>
      <c r="U64" s="4">
        <v>57.102963018689195</v>
      </c>
      <c r="V64" s="4">
        <v>63.772011699284754</v>
      </c>
      <c r="W64" s="4">
        <v>69.525955054529348</v>
      </c>
      <c r="Y64" s="26">
        <f>E64*0.6+J64*0.2+O64*0.1+T64*0.1</f>
        <v>34.896606224524973</v>
      </c>
      <c r="Z64" s="26">
        <f>F64*0.6+K64*0.2+P64*0.1+U64*0.1</f>
        <v>29.726269698980811</v>
      </c>
      <c r="AA64" s="26">
        <f>G64*0.6+L64*0.2+Q64*0.1+V64*0.1</f>
        <v>31.843291149177997</v>
      </c>
      <c r="AB64" s="26">
        <f>H64*0.6+M64*0.2+R64*0.1+W64*0.1</f>
        <v>37.136199959606571</v>
      </c>
    </row>
    <row r="65" spans="1:28" x14ac:dyDescent="0.2">
      <c r="A65">
        <v>846</v>
      </c>
      <c r="B65" s="1" t="s">
        <v>55</v>
      </c>
      <c r="C65">
        <v>2</v>
      </c>
      <c r="E65" s="4">
        <v>-2.6865589483903403</v>
      </c>
      <c r="F65" s="4">
        <v>-5.8310682785729071</v>
      </c>
      <c r="G65" s="4">
        <v>-10.447340586519932</v>
      </c>
      <c r="H65" s="4">
        <v>-25.339774869051929</v>
      </c>
      <c r="J65" s="4">
        <v>-19.599587249438382</v>
      </c>
      <c r="K65" s="4">
        <v>-26.927473811462811</v>
      </c>
      <c r="L65" s="4">
        <v>-24.662022556489646</v>
      </c>
      <c r="M65" s="4">
        <v>-28.337757504803722</v>
      </c>
      <c r="O65" s="4">
        <v>-21.867406086314034</v>
      </c>
      <c r="P65" s="4">
        <v>-20.921952452501657</v>
      </c>
      <c r="Q65" s="4">
        <v>-25.557853910795082</v>
      </c>
      <c r="R65" s="4">
        <v>-26.017984983411903</v>
      </c>
      <c r="T65" s="4">
        <v>-15.956882100263186</v>
      </c>
      <c r="U65" s="4">
        <v>-14.503405156020834</v>
      </c>
      <c r="V65" s="4">
        <v>-15.890472452297823</v>
      </c>
      <c r="W65" s="4">
        <v>-16.956063140113869</v>
      </c>
      <c r="Y65" s="26">
        <f>E65*0.6+J65*0.2+O65*0.1+T65*0.1</f>
        <v>-9.3142816375796027</v>
      </c>
      <c r="Z65" s="26">
        <f>F65*0.6+K65*0.2+P65*0.1+U65*0.1</f>
        <v>-12.426671490288555</v>
      </c>
      <c r="AA65" s="26">
        <f>G65*0.6+L65*0.2+Q65*0.1+V65*0.1</f>
        <v>-15.345641499519179</v>
      </c>
      <c r="AB65" s="26">
        <f>H65*0.6+M65*0.2+R65*0.1+W65*0.1</f>
        <v>-25.168821234744478</v>
      </c>
    </row>
    <row r="66" spans="1:28" x14ac:dyDescent="0.2">
      <c r="A66">
        <v>410</v>
      </c>
      <c r="B66" s="1" t="s">
        <v>56</v>
      </c>
      <c r="C66">
        <v>2</v>
      </c>
      <c r="E66" s="4">
        <v>7.5602795178287732</v>
      </c>
      <c r="F66" s="4">
        <v>5.9744661840528135</v>
      </c>
      <c r="G66" s="4">
        <v>1.9426691906597893</v>
      </c>
      <c r="H66" s="4">
        <v>-3.6145100801147114</v>
      </c>
      <c r="J66" s="4">
        <v>-8.5930225041413681</v>
      </c>
      <c r="K66" s="4">
        <v>-8.9052996733583871</v>
      </c>
      <c r="L66" s="4">
        <v>-5.9640400449029389</v>
      </c>
      <c r="M66" s="4">
        <v>-7.6986846452014959</v>
      </c>
      <c r="O66" s="4">
        <v>-9.0768652968139811</v>
      </c>
      <c r="P66" s="4">
        <v>-6.1583091102280001</v>
      </c>
      <c r="Q66" s="4">
        <v>-8.8039933922286906</v>
      </c>
      <c r="R66" s="4">
        <v>-8.6497293521913701</v>
      </c>
      <c r="T66" s="4">
        <v>-5.5556325132029087</v>
      </c>
      <c r="U66" s="4">
        <v>-3.3696014110259296</v>
      </c>
      <c r="V66" s="4">
        <v>-4.3246269254291629</v>
      </c>
      <c r="W66" s="4">
        <v>-4.8812780312670023</v>
      </c>
      <c r="Y66" s="26">
        <f>E66*0.6+J66*0.2+O66*0.1+T66*0.1</f>
        <v>1.3543134288673002</v>
      </c>
      <c r="Z66" s="26">
        <f>F66*0.6+K66*0.2+P66*0.1+U66*0.1</f>
        <v>0.85082872363461759</v>
      </c>
      <c r="AA66" s="26">
        <f>G66*0.6+L66*0.2+Q66*0.1+V66*0.1</f>
        <v>-1.3400685263504997</v>
      </c>
      <c r="AB66" s="26">
        <f>H66*0.6+M66*0.2+R66*0.1+W66*0.1</f>
        <v>-5.0615437154549632</v>
      </c>
    </row>
    <row r="67" spans="1:28" x14ac:dyDescent="0.2">
      <c r="A67">
        <v>773</v>
      </c>
      <c r="B67" s="1" t="s">
        <v>57</v>
      </c>
      <c r="C67">
        <v>1</v>
      </c>
      <c r="E67" s="4">
        <v>-4.036116969089397</v>
      </c>
      <c r="F67" s="4">
        <v>1.773961164285744</v>
      </c>
      <c r="G67" s="4">
        <v>-13.34998942365737</v>
      </c>
      <c r="H67" s="4">
        <v>-23.414329767174966</v>
      </c>
      <c r="J67" s="4">
        <v>-42.256873956725542</v>
      </c>
      <c r="K67" s="4">
        <v>-51.098599703746956</v>
      </c>
      <c r="L67" s="4">
        <v>-51.096360450619919</v>
      </c>
      <c r="M67" s="4">
        <v>-55.637249970267035</v>
      </c>
      <c r="O67" s="4">
        <v>-38.92666674854668</v>
      </c>
      <c r="P67" s="4">
        <v>-41.964938517779999</v>
      </c>
      <c r="Q67" s="4">
        <v>-47.215015920898281</v>
      </c>
      <c r="R67" s="4">
        <v>-48.172690763052195</v>
      </c>
      <c r="T67" s="4">
        <v>-23.252816049132853</v>
      </c>
      <c r="U67" s="4">
        <v>-22.000908569021544</v>
      </c>
      <c r="V67" s="4">
        <v>-22.448328698872352</v>
      </c>
      <c r="W67" s="4">
        <v>-23.712959224323534</v>
      </c>
      <c r="Y67" s="26">
        <f>E67*0.6+J67*0.2+O67*0.1+T67*0.1</f>
        <v>-17.090993252566701</v>
      </c>
      <c r="Z67" s="26">
        <f>F67*0.6+K67*0.2+P67*0.1+U67*0.1</f>
        <v>-15.551927950858101</v>
      </c>
      <c r="AA67" s="26">
        <f>G67*0.6+L67*0.2+Q67*0.1+V67*0.1</f>
        <v>-25.19560020629547</v>
      </c>
      <c r="AB67" s="26">
        <f>H67*0.6+M67*0.2+R67*0.1+W67*0.1</f>
        <v>-32.364612853095963</v>
      </c>
    </row>
    <row r="68" spans="1:28" x14ac:dyDescent="0.2">
      <c r="A68">
        <v>370</v>
      </c>
      <c r="B68" s="1" t="s">
        <v>61</v>
      </c>
      <c r="C68">
        <v>3</v>
      </c>
      <c r="E68" s="4">
        <v>-5.732613683136222</v>
      </c>
      <c r="F68" s="4">
        <v>-10.77095366762676</v>
      </c>
      <c r="G68" s="4">
        <v>-12.015426296903108</v>
      </c>
      <c r="H68" s="4">
        <v>-12.845188117454221</v>
      </c>
      <c r="J68" s="4">
        <v>-14.528926103407116</v>
      </c>
      <c r="K68" s="4">
        <v>-16.64552216688525</v>
      </c>
      <c r="L68" s="4">
        <v>-16.026676169805462</v>
      </c>
      <c r="M68" s="4">
        <v>-17.68356256897129</v>
      </c>
      <c r="O68" s="4">
        <v>-16.001681987926137</v>
      </c>
      <c r="P68" s="4">
        <v>-19.1188242783387</v>
      </c>
      <c r="Q68" s="4">
        <v>-25.054418348535997</v>
      </c>
      <c r="R68" s="4">
        <v>-26.742884581805473</v>
      </c>
      <c r="T68" s="4">
        <v>-4.0445779617677342</v>
      </c>
      <c r="U68" s="4">
        <v>-8.3016498237778578</v>
      </c>
      <c r="V68" s="4">
        <v>-9.3685737292916542</v>
      </c>
      <c r="W68" s="4">
        <v>-10.179021253991285</v>
      </c>
      <c r="Y68" s="26">
        <f>E68*0.6+J68*0.2+O68*0.1+T68*0.1</f>
        <v>-8.3499794255325437</v>
      </c>
      <c r="Z68" s="26">
        <f>F68*0.6+K68*0.2+P68*0.1+U68*0.1</f>
        <v>-12.533724044164762</v>
      </c>
      <c r="AA68" s="26">
        <f>G68*0.6+L68*0.2+Q68*0.1+V68*0.1</f>
        <v>-13.85689021988572</v>
      </c>
      <c r="AB68" s="26">
        <f>H68*0.6+M68*0.2+R68*0.1+W68*0.1</f>
        <v>-14.936015967846465</v>
      </c>
    </row>
    <row r="69" spans="1:28" x14ac:dyDescent="0.2">
      <c r="A69">
        <v>707</v>
      </c>
      <c r="B69" s="1" t="s">
        <v>58</v>
      </c>
      <c r="C69">
        <v>1</v>
      </c>
      <c r="E69" s="4">
        <v>-15.179689606569742</v>
      </c>
      <c r="F69" s="4">
        <v>-2.9937610893490314</v>
      </c>
      <c r="G69" s="4">
        <v>-13.770114443574382</v>
      </c>
      <c r="H69" s="4">
        <v>-12.658750122940598</v>
      </c>
      <c r="J69" s="4">
        <v>-24.599011885731443</v>
      </c>
      <c r="K69" s="4">
        <v>-25.230173267511692</v>
      </c>
      <c r="L69" s="4">
        <v>-38.702147098741534</v>
      </c>
      <c r="M69" s="4">
        <v>-45.901407747664507</v>
      </c>
      <c r="O69" s="4">
        <v>-34.229669568882315</v>
      </c>
      <c r="P69" s="4">
        <v>-32.312094233730733</v>
      </c>
      <c r="Q69" s="4">
        <v>-35.967344202638323</v>
      </c>
      <c r="R69" s="4">
        <v>-39.277370350969093</v>
      </c>
      <c r="T69" s="4">
        <v>-17.06045236505641</v>
      </c>
      <c r="U69" s="4">
        <v>-17.788045455287431</v>
      </c>
      <c r="V69" s="4">
        <v>-19.765016611687766</v>
      </c>
      <c r="W69" s="4">
        <v>-20.789464552033433</v>
      </c>
      <c r="Y69" s="26">
        <f>E69*0.6+J69*0.2+O69*0.1+T69*0.1</f>
        <v>-19.156628334482008</v>
      </c>
      <c r="Z69" s="26">
        <f>F69*0.6+K69*0.2+P69*0.1+U69*0.1</f>
        <v>-11.852305276013574</v>
      </c>
      <c r="AA69" s="26">
        <f>G69*0.6+L69*0.2+Q69*0.1+V69*0.1</f>
        <v>-21.575734167325543</v>
      </c>
      <c r="AB69" s="26">
        <f>H69*0.6+M69*0.2+R69*0.1+W69*0.1</f>
        <v>-22.782215113597516</v>
      </c>
    </row>
    <row r="70" spans="1:28" x14ac:dyDescent="0.2">
      <c r="A70">
        <v>480</v>
      </c>
      <c r="B70" s="1" t="s">
        <v>59</v>
      </c>
      <c r="C70">
        <v>2</v>
      </c>
      <c r="E70" s="4">
        <v>-12.22356939121396</v>
      </c>
      <c r="F70" s="4">
        <v>-10.018787479173584</v>
      </c>
      <c r="G70" s="4">
        <v>-19.749936929740336</v>
      </c>
      <c r="H70" s="4">
        <v>-29.030525340748277</v>
      </c>
      <c r="J70" s="4">
        <v>-11.396675265442845</v>
      </c>
      <c r="K70" s="4">
        <v>-15.197324519541835</v>
      </c>
      <c r="L70" s="4">
        <v>-16.662717700526439</v>
      </c>
      <c r="M70" s="4">
        <v>-31.083748024821812</v>
      </c>
      <c r="O70" s="4">
        <v>-29.791452889793593</v>
      </c>
      <c r="P70" s="4">
        <v>-29.084930654047255</v>
      </c>
      <c r="Q70" s="4">
        <v>-29.629342335224685</v>
      </c>
      <c r="R70" s="4">
        <v>-31.981753099353931</v>
      </c>
      <c r="T70" s="4">
        <v>-16.690296178881972</v>
      </c>
      <c r="U70" s="4">
        <v>-16.257573506923247</v>
      </c>
      <c r="V70" s="4">
        <v>-17.143948747563702</v>
      </c>
      <c r="W70" s="4">
        <v>-18.702013414787348</v>
      </c>
      <c r="Y70" s="26">
        <f>E70*0.6+J70*0.2+O70*0.1+T70*0.1</f>
        <v>-14.261651594684503</v>
      </c>
      <c r="Z70" s="26">
        <f>F70*0.6+K70*0.2+P70*0.1+U70*0.1</f>
        <v>-13.584987807509568</v>
      </c>
      <c r="AA70" s="26">
        <f>G70*0.6+L70*0.2+Q70*0.1+V70*0.1</f>
        <v>-19.859834806228328</v>
      </c>
      <c r="AB70" s="26">
        <f>H70*0.6+M70*0.2+R70*0.1+W70*0.1</f>
        <v>-28.703441460827456</v>
      </c>
    </row>
    <row r="71" spans="1:28" x14ac:dyDescent="0.2">
      <c r="A71">
        <v>450</v>
      </c>
      <c r="B71" s="1" t="s">
        <v>60</v>
      </c>
      <c r="C71">
        <v>2</v>
      </c>
      <c r="E71" s="4">
        <v>2.6851855284892312</v>
      </c>
      <c r="F71" s="4">
        <v>1.4723518227201562</v>
      </c>
      <c r="G71" s="4">
        <v>-0.53551714602954359</v>
      </c>
      <c r="H71" s="4">
        <v>-2.0370930110374363</v>
      </c>
      <c r="J71" s="4">
        <v>-36.519569626175809</v>
      </c>
      <c r="K71" s="4">
        <v>-42.564782798794653</v>
      </c>
      <c r="L71" s="4">
        <v>-47.067589430378206</v>
      </c>
      <c r="M71" s="4">
        <v>-47.932439175799217</v>
      </c>
      <c r="O71" s="4">
        <v>-21.923890369552524</v>
      </c>
      <c r="P71" s="4">
        <v>-19.065491319468826</v>
      </c>
      <c r="Q71" s="4">
        <v>-19.554789437142382</v>
      </c>
      <c r="R71" s="4">
        <v>-18.621616902392173</v>
      </c>
      <c r="T71" s="4">
        <v>-13.90382843035208</v>
      </c>
      <c r="U71" s="4">
        <v>-11.357975702458605</v>
      </c>
      <c r="V71" s="4">
        <v>-14.332628645292584</v>
      </c>
      <c r="W71" s="4">
        <v>-15.290480120313326</v>
      </c>
      <c r="Y71" s="26">
        <f>E71*0.6+J71*0.2+O71*0.1+T71*0.1</f>
        <v>-9.275574488132083</v>
      </c>
      <c r="Z71" s="26">
        <f>F71*0.6+K71*0.2+P71*0.1+U71*0.1</f>
        <v>-10.67189216831958</v>
      </c>
      <c r="AA71" s="26">
        <f>G71*0.6+L71*0.2+Q71*0.1+V71*0.1</f>
        <v>-13.123569981936864</v>
      </c>
      <c r="AB71" s="26">
        <f>H71*0.6+M71*0.2+R71*0.1+W71*0.1</f>
        <v>-14.199953344052854</v>
      </c>
    </row>
    <row r="72" spans="1:28" x14ac:dyDescent="0.2">
      <c r="A72">
        <v>727</v>
      </c>
      <c r="B72" s="1" t="s">
        <v>62</v>
      </c>
      <c r="C72">
        <v>2</v>
      </c>
      <c r="E72" s="4">
        <v>17.07122881492047</v>
      </c>
      <c r="F72" s="4">
        <v>2.0498300434433796</v>
      </c>
      <c r="G72" s="4">
        <v>-4.437822346914837</v>
      </c>
      <c r="H72" s="4">
        <v>1.7988310755628776</v>
      </c>
      <c r="J72" s="4">
        <v>14.746400520335182</v>
      </c>
      <c r="K72" s="4">
        <v>9.1444953634944408</v>
      </c>
      <c r="L72" s="4">
        <v>1.9443507822096648</v>
      </c>
      <c r="M72" s="4">
        <v>3.7922540671108691</v>
      </c>
      <c r="O72" s="4">
        <v>11.343074469659905</v>
      </c>
      <c r="P72" s="4">
        <v>12.611374795800394</v>
      </c>
      <c r="Q72" s="4">
        <v>7.8769422298834098</v>
      </c>
      <c r="R72" s="4">
        <v>7.4743321110529131</v>
      </c>
      <c r="T72" s="4">
        <v>-3.5916912375862267</v>
      </c>
      <c r="U72" s="4">
        <v>-1.2386637005590024</v>
      </c>
      <c r="V72" s="4">
        <v>-3.8494401370800722</v>
      </c>
      <c r="W72" s="4">
        <v>-4.983805133628687</v>
      </c>
      <c r="Y72" s="26">
        <f>E72*0.6+J72*0.2+O72*0.1+T72*0.1</f>
        <v>13.967155716226689</v>
      </c>
      <c r="Z72" s="26">
        <f>F72*0.6+K72*0.2+P72*0.1+U72*0.1</f>
        <v>4.1960682082890557</v>
      </c>
      <c r="AA72" s="26">
        <f>G72*0.6+L72*0.2+Q72*0.1+V72*0.1</f>
        <v>-1.8710730424266355</v>
      </c>
      <c r="AB72" s="26">
        <f>H72*0.6+M72*0.2+R72*0.1+W72*0.1</f>
        <v>2.0868021565023231</v>
      </c>
    </row>
    <row r="73" spans="1:28" x14ac:dyDescent="0.2">
      <c r="A73">
        <v>461</v>
      </c>
      <c r="B73" s="1" t="s">
        <v>63</v>
      </c>
      <c r="C73">
        <v>4</v>
      </c>
      <c r="E73" s="4">
        <v>7.8934889607990124</v>
      </c>
      <c r="F73" s="4">
        <v>9.2102822127116255</v>
      </c>
      <c r="G73" s="4">
        <v>8.6080519851544821</v>
      </c>
      <c r="H73" s="4">
        <v>12.402929641557932</v>
      </c>
      <c r="J73" s="4">
        <v>-10.697886191349868</v>
      </c>
      <c r="K73" s="4">
        <v>-13.223368097577236</v>
      </c>
      <c r="L73" s="4">
        <v>-11.565847360209979</v>
      </c>
      <c r="M73" s="4">
        <v>-11.20147265289415</v>
      </c>
      <c r="O73" s="4">
        <v>4.2705182164722348</v>
      </c>
      <c r="P73" s="4">
        <v>3.1964669372165204</v>
      </c>
      <c r="Q73" s="4">
        <v>7.3711604299839557</v>
      </c>
      <c r="R73" s="4">
        <v>7.5233979395844317</v>
      </c>
      <c r="T73" s="4">
        <v>-5.3189533446910664</v>
      </c>
      <c r="U73" s="4">
        <v>-4.622989675633713</v>
      </c>
      <c r="V73" s="4">
        <v>-6.6801161735026007</v>
      </c>
      <c r="W73" s="4">
        <v>-7.1657915528271481</v>
      </c>
      <c r="Y73" s="26">
        <f>E73*0.6+J73*0.2+O73*0.1+T73*0.1</f>
        <v>2.4916726253875505</v>
      </c>
      <c r="Z73" s="26">
        <f>F73*0.6+K73*0.2+P73*0.1+U73*0.1</f>
        <v>2.7388434342698083</v>
      </c>
      <c r="AA73" s="26">
        <f>G73*0.6+L73*0.2+Q73*0.1+V73*0.1</f>
        <v>2.920766144698828</v>
      </c>
      <c r="AB73" s="26">
        <f>H73*0.6+M73*0.2+R73*0.1+W73*0.1</f>
        <v>5.2372238930316568</v>
      </c>
    </row>
    <row r="74" spans="1:28" x14ac:dyDescent="0.2">
      <c r="A74">
        <v>306</v>
      </c>
      <c r="B74" s="1" t="s">
        <v>64</v>
      </c>
      <c r="C74">
        <v>1</v>
      </c>
      <c r="E74" s="4">
        <v>-27.39019190988904</v>
      </c>
      <c r="F74" s="4">
        <v>-31.219380240565826</v>
      </c>
      <c r="G74" s="4">
        <v>-30.677308206412206</v>
      </c>
      <c r="H74" s="4">
        <v>-21.794098531550794</v>
      </c>
      <c r="J74" s="4">
        <v>-56.38767967797088</v>
      </c>
      <c r="K74" s="4">
        <v>-57.602501357791482</v>
      </c>
      <c r="L74" s="4">
        <v>-60.464156419725001</v>
      </c>
      <c r="M74" s="4">
        <v>-64.517029314004347</v>
      </c>
      <c r="O74" s="4">
        <v>-30.504167154175974</v>
      </c>
      <c r="P74" s="4">
        <v>-34.841309405117983</v>
      </c>
      <c r="Q74" s="4">
        <v>-44.904115492350783</v>
      </c>
      <c r="R74" s="4">
        <v>-47.426313951457999</v>
      </c>
      <c r="T74" s="4">
        <v>-10.804023283910711</v>
      </c>
      <c r="U74" s="4">
        <v>-15.848879523837654</v>
      </c>
      <c r="V74" s="4">
        <v>-16.784845072607638</v>
      </c>
      <c r="W74" s="4">
        <v>-16.417216679963943</v>
      </c>
      <c r="Y74" s="26">
        <f>E74*0.6+J74*0.2+O74*0.1+T74*0.1</f>
        <v>-31.842470125336266</v>
      </c>
      <c r="Z74" s="26">
        <f>F74*0.6+K74*0.2+P74*0.1+U74*0.1</f>
        <v>-35.321147308793357</v>
      </c>
      <c r="AA74" s="26">
        <f>G74*0.6+L74*0.2+Q74*0.1+V74*0.1</f>
        <v>-36.668112264288162</v>
      </c>
      <c r="AB74" s="26">
        <f>H74*0.6+M74*0.2+R74*0.1+W74*0.1</f>
        <v>-32.364218044873539</v>
      </c>
    </row>
    <row r="75" spans="1:28" x14ac:dyDescent="0.2">
      <c r="A75">
        <v>730</v>
      </c>
      <c r="B75" s="1" t="s">
        <v>65</v>
      </c>
      <c r="C75">
        <v>4</v>
      </c>
      <c r="E75" s="4">
        <v>-3.6469179327835937</v>
      </c>
      <c r="F75" s="4">
        <v>-6.8773889998608926</v>
      </c>
      <c r="G75" s="4">
        <v>-14.919689151181059</v>
      </c>
      <c r="H75" s="4">
        <v>-13.868776520997059</v>
      </c>
      <c r="J75" s="4">
        <v>-15.850848256335951</v>
      </c>
      <c r="K75" s="4">
        <v>-17.688226010038623</v>
      </c>
      <c r="L75" s="4">
        <v>-20.104844574339765</v>
      </c>
      <c r="M75" s="4">
        <v>-21.035218276310957</v>
      </c>
      <c r="O75" s="4">
        <v>-20.902244956137082</v>
      </c>
      <c r="P75" s="4">
        <v>-18.341344511067735</v>
      </c>
      <c r="Q75" s="4">
        <v>-18.993080993080998</v>
      </c>
      <c r="R75" s="4">
        <v>-18.550899249170588</v>
      </c>
      <c r="T75" s="4">
        <v>-10.443299862346553</v>
      </c>
      <c r="U75" s="4">
        <v>-10.137538954457398</v>
      </c>
      <c r="V75" s="4">
        <v>-13.151938026056129</v>
      </c>
      <c r="W75" s="4">
        <v>-14.909347699404291</v>
      </c>
      <c r="Y75" s="26">
        <f>E75*0.6+J75*0.2+O75*0.1+T75*0.1</f>
        <v>-8.4928748927857107</v>
      </c>
      <c r="Z75" s="26">
        <f>F75*0.6+K75*0.2+P75*0.1+U75*0.1</f>
        <v>-10.511966948476774</v>
      </c>
      <c r="AA75" s="26">
        <f>G75*0.6+L75*0.2+Q75*0.1+V75*0.1</f>
        <v>-16.187284307490302</v>
      </c>
      <c r="AB75" s="26">
        <f>H75*0.6+M75*0.2+R75*0.1+W75*0.1</f>
        <v>-15.874334262717914</v>
      </c>
    </row>
    <row r="76" spans="1:28" x14ac:dyDescent="0.2">
      <c r="A76">
        <v>840</v>
      </c>
      <c r="B76" s="1" t="s">
        <v>66</v>
      </c>
      <c r="C76">
        <v>2</v>
      </c>
      <c r="E76" s="4">
        <v>6.5926246666233137</v>
      </c>
      <c r="F76" s="4">
        <v>8.6942063979624979</v>
      </c>
      <c r="G76" s="4">
        <v>-0.5705415007679111</v>
      </c>
      <c r="H76" s="4">
        <v>0.3995897797575988</v>
      </c>
      <c r="J76" s="4">
        <v>17.852210516269402</v>
      </c>
      <c r="K76" s="4">
        <v>16.993881966307519</v>
      </c>
      <c r="L76" s="4">
        <v>17.563388585665436</v>
      </c>
      <c r="M76" s="4">
        <v>17.889546209659258</v>
      </c>
      <c r="O76" s="4">
        <v>-11.033827867088046</v>
      </c>
      <c r="P76" s="4">
        <v>-5.6587654875748372</v>
      </c>
      <c r="Q76" s="4">
        <v>-3.0997629821159296</v>
      </c>
      <c r="R76" s="4">
        <v>-0.34520691461497965</v>
      </c>
      <c r="T76" s="4">
        <v>-11.404556985488707</v>
      </c>
      <c r="U76" s="4">
        <v>-7.309754264622204</v>
      </c>
      <c r="V76" s="4">
        <v>-6.7600247198528471</v>
      </c>
      <c r="W76" s="4">
        <v>-5.8770638225627145</v>
      </c>
      <c r="Y76" s="26">
        <f>E76*0.6+J76*0.2+O76*0.1+T76*0.1</f>
        <v>5.2821784179701927</v>
      </c>
      <c r="Z76" s="26">
        <f>F76*0.6+K76*0.2+P76*0.1+U76*0.1</f>
        <v>7.3184482568192992</v>
      </c>
      <c r="AA76" s="26">
        <f>G76*0.6+L76*0.2+Q76*0.1+V76*0.1</f>
        <v>2.1843740464754631</v>
      </c>
      <c r="AB76" s="26">
        <f>H76*0.6+M76*0.2+R76*0.1+W76*0.1</f>
        <v>3.1954360360686418</v>
      </c>
    </row>
    <row r="77" spans="1:28" x14ac:dyDescent="0.2">
      <c r="A77">
        <v>760</v>
      </c>
      <c r="B77" s="1" t="s">
        <v>67</v>
      </c>
      <c r="C77">
        <v>1</v>
      </c>
      <c r="E77" s="4">
        <v>13.651777563378619</v>
      </c>
      <c r="F77" s="4">
        <v>3.0081896741008283</v>
      </c>
      <c r="G77" s="4">
        <v>-2.0673551260397991</v>
      </c>
      <c r="H77" s="4">
        <v>-2.8694111587551001</v>
      </c>
      <c r="J77" s="4">
        <v>0.28844107625389426</v>
      </c>
      <c r="K77" s="4">
        <v>-9.7068909689707876</v>
      </c>
      <c r="L77" s="4">
        <v>-13.766160917600281</v>
      </c>
      <c r="M77" s="4">
        <v>-11.93746430772946</v>
      </c>
      <c r="O77" s="4">
        <v>-26.279156989202825</v>
      </c>
      <c r="P77" s="4">
        <v>-23.165171153207055</v>
      </c>
      <c r="Q77" s="4">
        <v>-24.805669276257515</v>
      </c>
      <c r="R77" s="4">
        <v>-24.747249869041383</v>
      </c>
      <c r="T77" s="4">
        <v>-14.396075237333529</v>
      </c>
      <c r="U77" s="4">
        <v>-13.41947493087612</v>
      </c>
      <c r="V77" s="4">
        <v>-15.485405808784215</v>
      </c>
      <c r="W77" s="4">
        <v>-16.498029875711666</v>
      </c>
      <c r="Y77" s="26">
        <f>E77*0.6+J77*0.2+O77*0.1+T77*0.1</f>
        <v>4.1812315306243137</v>
      </c>
      <c r="Z77" s="26">
        <f>F77*0.6+K77*0.2+P77*0.1+U77*0.1</f>
        <v>-3.7949289977419784</v>
      </c>
      <c r="AA77" s="26">
        <f>G77*0.6+L77*0.2+Q77*0.1+V77*0.1</f>
        <v>-8.0227527676481092</v>
      </c>
      <c r="AB77" s="26">
        <f>H77*0.6+M77*0.2+R77*0.1+W77*0.1</f>
        <v>-8.2336675312742571</v>
      </c>
    </row>
    <row r="78" spans="1:28" x14ac:dyDescent="0.2">
      <c r="A78">
        <v>329</v>
      </c>
      <c r="B78" s="1" t="s">
        <v>68</v>
      </c>
      <c r="C78">
        <v>2</v>
      </c>
      <c r="E78" s="4">
        <v>1.7676289692597686</v>
      </c>
      <c r="F78" s="4">
        <v>-15.962068157962566</v>
      </c>
      <c r="G78" s="4">
        <v>-8.1091164891025524</v>
      </c>
      <c r="H78" s="4">
        <v>-2.2162434468592744</v>
      </c>
      <c r="J78" s="4">
        <v>7.3440851622284571</v>
      </c>
      <c r="K78" s="4">
        <v>-2.608296827505213</v>
      </c>
      <c r="L78" s="4">
        <v>-4.3005455987858356</v>
      </c>
      <c r="M78" s="4">
        <v>-0.56702597570574875</v>
      </c>
      <c r="O78" s="4">
        <v>-15.526458988777479</v>
      </c>
      <c r="P78" s="4">
        <v>-18.664607117614302</v>
      </c>
      <c r="Q78" s="4">
        <v>-22.260815437286031</v>
      </c>
      <c r="R78" s="4">
        <v>-21.930591932949184</v>
      </c>
      <c r="T78" s="4">
        <v>1.2638535409117264</v>
      </c>
      <c r="U78" s="4">
        <v>-4.3457900201230411</v>
      </c>
      <c r="V78" s="4">
        <v>-4.3988892949727756</v>
      </c>
      <c r="W78" s="4">
        <v>-3.8328900619038913</v>
      </c>
      <c r="Y78" s="26">
        <f>E78*0.6+J78*0.2+O78*0.1+T78*0.1</f>
        <v>1.1031338692149775</v>
      </c>
      <c r="Z78" s="26">
        <f>F78*0.6+K78*0.2+P78*0.1+U78*0.1</f>
        <v>-12.399939974052316</v>
      </c>
      <c r="AA78" s="26">
        <f>G78*0.6+L78*0.2+Q78*0.1+V78*0.1</f>
        <v>-8.3915494864445801</v>
      </c>
      <c r="AB78" s="26">
        <f>H78*0.6+M78*0.2+R78*0.1+W78*0.1</f>
        <v>-4.0194994627420222</v>
      </c>
    </row>
    <row r="79" spans="1:28" x14ac:dyDescent="0.2">
      <c r="A79">
        <v>175</v>
      </c>
      <c r="B79" s="1" t="s">
        <v>71</v>
      </c>
      <c r="C79">
        <v>4</v>
      </c>
      <c r="E79" s="4">
        <v>-1.6580577027614822</v>
      </c>
      <c r="F79" s="4">
        <v>-6.2256252832030867</v>
      </c>
      <c r="G79" s="4">
        <v>-10.178472665125003</v>
      </c>
      <c r="H79" s="4">
        <v>1.7207505574566415</v>
      </c>
      <c r="J79" s="4">
        <v>9.4780884697428114</v>
      </c>
      <c r="K79" s="4">
        <v>11.673653011549096</v>
      </c>
      <c r="L79" s="4">
        <v>14.301196333300027</v>
      </c>
      <c r="M79" s="4">
        <v>19.827281000813425</v>
      </c>
      <c r="O79" s="4">
        <v>-6.5452872986640385</v>
      </c>
      <c r="P79" s="4">
        <v>-9.0010976460290557</v>
      </c>
      <c r="Q79" s="4">
        <v>-4.9326055208408155</v>
      </c>
      <c r="R79" s="4">
        <v>-3.4052732669809611</v>
      </c>
      <c r="T79" s="4">
        <v>14.497333798448729</v>
      </c>
      <c r="U79" s="4">
        <v>14.831349553224632</v>
      </c>
      <c r="V79" s="4">
        <v>18.379608488462399</v>
      </c>
      <c r="W79" s="4">
        <v>17.301312871896627</v>
      </c>
      <c r="Y79" s="26">
        <f>E79*0.6+J79*0.2+O79*0.1+T79*0.1</f>
        <v>1.6959877222701421</v>
      </c>
      <c r="Z79" s="26">
        <f>F79*0.6+K79*0.2+P79*0.1+U79*0.1</f>
        <v>-0.81761937689247488</v>
      </c>
      <c r="AA79" s="26">
        <f>G79*0.6+L79*0.2+Q79*0.1+V79*0.1</f>
        <v>-1.9021440356528372</v>
      </c>
      <c r="AB79" s="26">
        <f>H79*0.6+M79*0.2+R79*0.1+W79*0.1</f>
        <v>6.387510495128236</v>
      </c>
    </row>
    <row r="80" spans="1:28" x14ac:dyDescent="0.2">
      <c r="A80">
        <v>265</v>
      </c>
      <c r="B80" s="1" t="s">
        <v>69</v>
      </c>
      <c r="C80">
        <v>4</v>
      </c>
      <c r="E80" s="4">
        <v>5.2914152986450995</v>
      </c>
      <c r="F80" s="4">
        <v>3.0395969838846937</v>
      </c>
      <c r="G80" s="4">
        <v>11.968100854145831</v>
      </c>
      <c r="H80" s="4">
        <v>13.808335329368091</v>
      </c>
      <c r="J80" s="4">
        <v>19.536282404674672</v>
      </c>
      <c r="K80" s="4">
        <v>24.085199433809716</v>
      </c>
      <c r="L80" s="4">
        <v>25.801952601410768</v>
      </c>
      <c r="M80" s="4">
        <v>26.764114338899159</v>
      </c>
      <c r="O80" s="4">
        <v>24.219245380835819</v>
      </c>
      <c r="P80" s="4">
        <v>22.931400633779411</v>
      </c>
      <c r="Q80" s="4">
        <v>20.259714142067075</v>
      </c>
      <c r="R80" s="4">
        <v>22.453029509341722</v>
      </c>
      <c r="T80" s="4">
        <v>23.27032935005473</v>
      </c>
      <c r="U80" s="4">
        <v>20.171008373196386</v>
      </c>
      <c r="V80" s="4">
        <v>21.202556207098617</v>
      </c>
      <c r="W80" s="4">
        <v>22.809950499406771</v>
      </c>
      <c r="Y80" s="26">
        <f>E80*0.6+J80*0.2+O80*0.1+T80*0.1</f>
        <v>11.83106313321105</v>
      </c>
      <c r="Z80" s="26">
        <f>F80*0.6+K80*0.2+P80*0.1+U80*0.1</f>
        <v>10.95103897779034</v>
      </c>
      <c r="AA80" s="26">
        <f>G80*0.6+L80*0.2+Q80*0.1+V80*0.1</f>
        <v>16.487478067686222</v>
      </c>
      <c r="AB80" s="26">
        <f>H80*0.6+M80*0.2+R80*0.1+W80*0.1</f>
        <v>18.164122066275535</v>
      </c>
    </row>
    <row r="81" spans="1:28" x14ac:dyDescent="0.2">
      <c r="A81">
        <v>230</v>
      </c>
      <c r="B81" s="1" t="s">
        <v>70</v>
      </c>
      <c r="C81">
        <v>3</v>
      </c>
      <c r="E81" s="4">
        <v>12.896582505143151</v>
      </c>
      <c r="F81" s="4">
        <v>18.125655239814286</v>
      </c>
      <c r="G81" s="4">
        <v>16.853742736815157</v>
      </c>
      <c r="H81" s="4">
        <v>11.996899564318635</v>
      </c>
      <c r="J81" s="4">
        <v>40.853541641386329</v>
      </c>
      <c r="K81" s="4">
        <v>44.393497670767076</v>
      </c>
      <c r="L81" s="4">
        <v>45.151985893020843</v>
      </c>
      <c r="M81" s="4">
        <v>48.216529431617431</v>
      </c>
      <c r="O81" s="4">
        <v>67.134500209763672</v>
      </c>
      <c r="P81" s="4">
        <v>60.755891948567445</v>
      </c>
      <c r="Q81" s="4">
        <v>53.659747659747659</v>
      </c>
      <c r="R81" s="4">
        <v>53.5062860136197</v>
      </c>
      <c r="T81" s="4">
        <v>76.898096291395831</v>
      </c>
      <c r="U81" s="4">
        <v>80.005336317492947</v>
      </c>
      <c r="V81" s="4">
        <v>89.78229788992482</v>
      </c>
      <c r="W81" s="4">
        <v>94.557179273121804</v>
      </c>
      <c r="Y81" s="26">
        <f>E81*0.6+J81*0.2+O81*0.1+T81*0.1</f>
        <v>30.311917481479107</v>
      </c>
      <c r="Z81" s="26">
        <f>F81*0.6+K81*0.2+P81*0.1+U81*0.1</f>
        <v>33.830215504648024</v>
      </c>
      <c r="AA81" s="26">
        <f>G81*0.6+L81*0.2+Q81*0.1+V81*0.1</f>
        <v>33.48684737566051</v>
      </c>
      <c r="AB81" s="26">
        <f>H81*0.6+M81*0.2+R81*0.1+W81*0.1</f>
        <v>31.647792153588817</v>
      </c>
    </row>
    <row r="82" spans="1:28" x14ac:dyDescent="0.2">
      <c r="A82">
        <v>741</v>
      </c>
      <c r="B82" s="1" t="s">
        <v>72</v>
      </c>
      <c r="C82">
        <v>1</v>
      </c>
      <c r="E82" s="4">
        <v>5.1891034310095954</v>
      </c>
      <c r="F82" s="4">
        <v>-13.529866107695034</v>
      </c>
      <c r="G82" s="4">
        <v>-18.795497874437871</v>
      </c>
      <c r="H82" s="4">
        <v>-28.927033772387386</v>
      </c>
      <c r="J82" s="4">
        <v>-35.348359376265769</v>
      </c>
      <c r="K82" s="4">
        <v>-32.007602171511408</v>
      </c>
      <c r="L82" s="4">
        <v>-25.238534554959102</v>
      </c>
      <c r="M82" s="4">
        <v>-25.309996479950762</v>
      </c>
      <c r="O82" s="4">
        <v>-22.414037941045095</v>
      </c>
      <c r="P82" s="4">
        <v>-19.552506798852278</v>
      </c>
      <c r="Q82" s="4">
        <v>-13.952261246378894</v>
      </c>
      <c r="R82" s="4">
        <v>-15.234503230312544</v>
      </c>
      <c r="T82" s="4">
        <v>-19.652056577728644</v>
      </c>
      <c r="U82" s="4">
        <v>-19.144870034988823</v>
      </c>
      <c r="V82" s="4">
        <v>-18.548410637677502</v>
      </c>
      <c r="W82" s="4">
        <v>-14.380793735184849</v>
      </c>
      <c r="Y82" s="26">
        <f>E82*0.6+J82*0.2+O82*0.1+T82*0.1</f>
        <v>-8.1628192685247711</v>
      </c>
      <c r="Z82" s="26">
        <f>F82*0.6+K82*0.2+P82*0.1+U82*0.1</f>
        <v>-18.389177782303413</v>
      </c>
      <c r="AA82" s="26">
        <f>G82*0.6+L82*0.2+Q82*0.1+V82*0.1</f>
        <v>-19.575072824060182</v>
      </c>
      <c r="AB82" s="26">
        <f>H82*0.6+M82*0.2+R82*0.1+W82*0.1</f>
        <v>-25.379749255972321</v>
      </c>
    </row>
    <row r="83" spans="1:28" x14ac:dyDescent="0.2">
      <c r="A83">
        <v>740</v>
      </c>
      <c r="B83" s="1" t="s">
        <v>73</v>
      </c>
      <c r="C83">
        <v>3</v>
      </c>
      <c r="E83" s="4">
        <v>8.958268916985439</v>
      </c>
      <c r="F83" s="4">
        <v>4.3594341331165314</v>
      </c>
      <c r="G83" s="4">
        <v>-4.1636300750376734</v>
      </c>
      <c r="H83" s="4">
        <v>-1.297988773947452</v>
      </c>
      <c r="J83" s="4">
        <v>17.271532984731394</v>
      </c>
      <c r="K83" s="4">
        <v>16.281689822280324</v>
      </c>
      <c r="L83" s="4">
        <v>12.267709200655009</v>
      </c>
      <c r="M83" s="4">
        <v>9.556996256788846</v>
      </c>
      <c r="O83" s="4">
        <v>2.3296683406820669</v>
      </c>
      <c r="P83" s="4">
        <v>2.482561704557682</v>
      </c>
      <c r="Q83" s="4">
        <v>2.9550623668270708</v>
      </c>
      <c r="R83" s="4">
        <v>5.6308713113322915</v>
      </c>
      <c r="T83" s="4">
        <v>6.9676930750559141E-2</v>
      </c>
      <c r="U83" s="4">
        <v>-1.1188071464760416</v>
      </c>
      <c r="V83" s="4">
        <v>-0.77427384944592337</v>
      </c>
      <c r="W83" s="4">
        <v>-0.78091293824061214</v>
      </c>
      <c r="Y83" s="26">
        <f>E83*0.6+J83*0.2+O83*0.1+T83*0.1</f>
        <v>9.0692024742808037</v>
      </c>
      <c r="Z83" s="26">
        <f>F83*0.6+K83*0.2+P83*0.1+U83*0.1</f>
        <v>6.0083739001341474</v>
      </c>
      <c r="AA83" s="26">
        <f>G83*0.6+L83*0.2+Q83*0.1+V83*0.1</f>
        <v>0.17344264684651273</v>
      </c>
      <c r="AB83" s="26">
        <f>H83*0.6+M83*0.2+R83*0.1+W83*0.1</f>
        <v>1.617601824298466</v>
      </c>
    </row>
    <row r="84" spans="1:28" x14ac:dyDescent="0.2">
      <c r="A84">
        <v>746</v>
      </c>
      <c r="B84" s="1" t="s">
        <v>74</v>
      </c>
      <c r="C84">
        <v>2</v>
      </c>
      <c r="E84" s="4">
        <v>12.647121060597476</v>
      </c>
      <c r="F84" s="4">
        <v>5.8487571556136349</v>
      </c>
      <c r="G84" s="4">
        <v>9.1050945908108663</v>
      </c>
      <c r="H84" s="4">
        <v>8.4619433102920372</v>
      </c>
      <c r="J84" s="4">
        <v>22.575867985476449</v>
      </c>
      <c r="K84" s="4">
        <v>23.088222365914707</v>
      </c>
      <c r="L84" s="4">
        <v>23.443828242973961</v>
      </c>
      <c r="M84" s="4">
        <v>26.235223597454869</v>
      </c>
      <c r="O84" s="4">
        <v>9.7988686336401507</v>
      </c>
      <c r="P84" s="4">
        <v>14.231472249916916</v>
      </c>
      <c r="Q84" s="4">
        <v>16.926237161531276</v>
      </c>
      <c r="R84" s="4">
        <v>19.097695128339453</v>
      </c>
      <c r="T84" s="4">
        <v>4.5859238052385622</v>
      </c>
      <c r="U84" s="4">
        <v>9.8297373240567794</v>
      </c>
      <c r="V84" s="4">
        <v>7.7371147229117803</v>
      </c>
      <c r="W84" s="4">
        <v>7.6747967114886464</v>
      </c>
      <c r="Y84" s="26">
        <f>E84*0.6+J84*0.2+O84*0.1+T84*0.1</f>
        <v>13.541925477341646</v>
      </c>
      <c r="Z84" s="26">
        <f>F84*0.6+K84*0.2+P84*0.1+U84*0.1</f>
        <v>10.533019723948492</v>
      </c>
      <c r="AA84" s="26">
        <f>G84*0.6+L84*0.2+Q84*0.1+V84*0.1</f>
        <v>12.618157591525616</v>
      </c>
      <c r="AB84" s="26">
        <f>H84*0.6+M84*0.2+R84*0.1+W84*0.1</f>
        <v>13.001459889649006</v>
      </c>
    </row>
    <row r="85" spans="1:28" x14ac:dyDescent="0.2">
      <c r="A85">
        <v>779</v>
      </c>
      <c r="B85" s="1" t="s">
        <v>75</v>
      </c>
      <c r="C85">
        <v>1</v>
      </c>
      <c r="E85" s="4">
        <v>-0.12693211139294824</v>
      </c>
      <c r="F85" s="4">
        <v>-0.18957873347795962</v>
      </c>
      <c r="G85" s="4">
        <v>-14.403597485850851</v>
      </c>
      <c r="H85" s="4">
        <v>-15.581851260487147</v>
      </c>
      <c r="J85" s="4">
        <v>-9.3641851555919686</v>
      </c>
      <c r="K85" s="4">
        <v>-16.691847905879079</v>
      </c>
      <c r="L85" s="4">
        <v>-29.373734123329413</v>
      </c>
      <c r="M85" s="4">
        <v>-27.981516359690723</v>
      </c>
      <c r="O85" s="4">
        <v>-21.790647448995752</v>
      </c>
      <c r="P85" s="4">
        <v>-24.213565875144518</v>
      </c>
      <c r="Q85" s="4">
        <v>-29.500347147405972</v>
      </c>
      <c r="R85" s="4">
        <v>-29.33490483673825</v>
      </c>
      <c r="T85" s="4">
        <v>-18.073637665545764</v>
      </c>
      <c r="U85" s="4">
        <v>-15.602193681198678</v>
      </c>
      <c r="V85" s="4">
        <v>-18.523891601059081</v>
      </c>
      <c r="W85" s="4">
        <v>-19.020946916634877</v>
      </c>
      <c r="Y85" s="26">
        <f>E85*0.6+J85*0.2+O85*0.1+T85*0.1</f>
        <v>-5.9354248094083149</v>
      </c>
      <c r="Z85" s="26">
        <f>F85*0.6+K85*0.2+P85*0.1+U85*0.1</f>
        <v>-7.4336927768969119</v>
      </c>
      <c r="AA85" s="26">
        <f>G85*0.6+L85*0.2+Q85*0.1+V85*0.1</f>
        <v>-19.319329191022899</v>
      </c>
      <c r="AB85" s="26">
        <f>H85*0.6+M85*0.2+R85*0.1+W85*0.1</f>
        <v>-19.780999203567745</v>
      </c>
    </row>
    <row r="86" spans="1:28" x14ac:dyDescent="0.2">
      <c r="A86">
        <v>330</v>
      </c>
      <c r="B86" s="1" t="s">
        <v>76</v>
      </c>
      <c r="C86">
        <v>3</v>
      </c>
      <c r="E86" s="4">
        <v>-12.358606308152762</v>
      </c>
      <c r="F86" s="4">
        <v>-13.198723716585897</v>
      </c>
      <c r="G86" s="4">
        <v>-17.315330102251426</v>
      </c>
      <c r="H86" s="4">
        <v>-10.729403181465729</v>
      </c>
      <c r="J86" s="4">
        <v>-17.023660872914611</v>
      </c>
      <c r="K86" s="4">
        <v>-14.059140701860752</v>
      </c>
      <c r="L86" s="4">
        <v>-25.891953970048668</v>
      </c>
      <c r="M86" s="4">
        <v>-28.497828982353191</v>
      </c>
      <c r="O86" s="4">
        <v>-23.297726730614961</v>
      </c>
      <c r="P86" s="4">
        <v>-26.867971203759616</v>
      </c>
      <c r="Q86" s="4">
        <v>-34.380952380952387</v>
      </c>
      <c r="R86" s="4">
        <v>-36.095949013445072</v>
      </c>
      <c r="T86" s="4">
        <v>-7.3718346425826766</v>
      </c>
      <c r="U86" s="4">
        <v>-10.888677728647007</v>
      </c>
      <c r="V86" s="4">
        <v>-13.876832554960304</v>
      </c>
      <c r="W86" s="4">
        <v>-13.749080041357857</v>
      </c>
      <c r="Y86" s="26">
        <f>E86*0.6+J86*0.2+O86*0.1+T86*0.1</f>
        <v>-13.886852096794343</v>
      </c>
      <c r="Z86" s="26">
        <f>F86*0.6+K86*0.2+P86*0.1+U86*0.1</f>
        <v>-14.50672726356435</v>
      </c>
      <c r="AA86" s="26">
        <f>G86*0.6+L86*0.2+Q86*0.1+V86*0.1</f>
        <v>-20.393367348951863</v>
      </c>
      <c r="AB86" s="26">
        <f>H86*0.6+M86*0.2+R86*0.1+W86*0.1</f>
        <v>-17.12171061083037</v>
      </c>
    </row>
    <row r="87" spans="1:28" x14ac:dyDescent="0.2">
      <c r="A87">
        <v>269</v>
      </c>
      <c r="B87" s="1" t="s">
        <v>77</v>
      </c>
      <c r="C87">
        <v>3</v>
      </c>
      <c r="E87" s="4">
        <v>9.3405209670518765</v>
      </c>
      <c r="F87" s="4">
        <v>11.745006093469689</v>
      </c>
      <c r="G87" s="4">
        <v>9.3839499306875656</v>
      </c>
      <c r="H87" s="4">
        <v>17.112310463804754</v>
      </c>
      <c r="J87" s="4">
        <v>38.65872230691631</v>
      </c>
      <c r="K87" s="4">
        <v>41.500286140141142</v>
      </c>
      <c r="L87" s="4">
        <v>35.341628490710143</v>
      </c>
      <c r="M87" s="4">
        <v>35.633143619829532</v>
      </c>
      <c r="O87" s="4">
        <v>3.1214955083423934</v>
      </c>
      <c r="P87" s="4">
        <v>4.8387770959422216</v>
      </c>
      <c r="Q87" s="4">
        <v>4.9932725226842862</v>
      </c>
      <c r="R87" s="4">
        <v>7.391915488039122</v>
      </c>
      <c r="T87" s="4">
        <v>30.771895341151073</v>
      </c>
      <c r="U87" s="4">
        <v>22.819717734656258</v>
      </c>
      <c r="V87" s="4">
        <v>27.478347575835539</v>
      </c>
      <c r="W87" s="4">
        <v>30.503709860238033</v>
      </c>
      <c r="Y87" s="26">
        <f>E87*0.6+J87*0.2+O87*0.1+T87*0.1</f>
        <v>16.725396126563734</v>
      </c>
      <c r="Z87" s="26">
        <f>F87*0.6+K87*0.2+P87*0.1+U87*0.1</f>
        <v>18.112910367169889</v>
      </c>
      <c r="AA87" s="26">
        <f>G87*0.6+L87*0.2+Q87*0.1+V87*0.1</f>
        <v>15.945857666406553</v>
      </c>
      <c r="AB87" s="26">
        <f>H87*0.6+M87*0.2+R87*0.1+W87*0.1</f>
        <v>21.183577537076474</v>
      </c>
    </row>
    <row r="88" spans="1:28" x14ac:dyDescent="0.2">
      <c r="A88">
        <v>540</v>
      </c>
      <c r="B88" s="1" t="s">
        <v>83</v>
      </c>
      <c r="C88">
        <v>1</v>
      </c>
      <c r="E88" s="4">
        <v>1.1705283003724984</v>
      </c>
      <c r="F88" s="4">
        <v>0.26482976368456468</v>
      </c>
      <c r="G88" s="4">
        <v>-8.8005508789898492</v>
      </c>
      <c r="H88" s="4">
        <v>-6.4380315369168031</v>
      </c>
      <c r="J88" s="4">
        <v>-3.4960623592826034</v>
      </c>
      <c r="K88" s="4">
        <v>-14.678805110464022</v>
      </c>
      <c r="L88" s="4">
        <v>-20.168778566281787</v>
      </c>
      <c r="M88" s="4">
        <v>-25.759540964841364</v>
      </c>
      <c r="O88" s="4">
        <v>-9.0545521303133327</v>
      </c>
      <c r="P88" s="4">
        <v>-10.315387171817882</v>
      </c>
      <c r="Q88" s="4">
        <v>-15.07744978333214</v>
      </c>
      <c r="R88" s="4">
        <v>-15.756940806705078</v>
      </c>
      <c r="T88" s="4">
        <v>-13.656699976777189</v>
      </c>
      <c r="U88" s="4">
        <v>-12.399413165593844</v>
      </c>
      <c r="V88" s="4">
        <v>-14.510276959895625</v>
      </c>
      <c r="W88" s="4">
        <v>-15.521200333662238</v>
      </c>
      <c r="Y88" s="26">
        <f>E88*0.6+J88*0.2+O88*0.1+T88*0.1</f>
        <v>-2.2680207023420738</v>
      </c>
      <c r="Z88" s="26">
        <f>F88*0.6+K88*0.2+P88*0.1+U88*0.1</f>
        <v>-5.0483431976232378</v>
      </c>
      <c r="AA88" s="26">
        <f>G88*0.6+L88*0.2+Q88*0.1+V88*0.1</f>
        <v>-12.272858914973042</v>
      </c>
      <c r="AB88" s="26">
        <f>H88*0.6+M88*0.2+R88*0.1+W88*0.1</f>
        <v>-12.142541229155087</v>
      </c>
    </row>
    <row r="89" spans="1:28" x14ac:dyDescent="0.2">
      <c r="A89">
        <v>340</v>
      </c>
      <c r="B89" s="1" t="s">
        <v>78</v>
      </c>
      <c r="C89">
        <v>1</v>
      </c>
      <c r="E89" s="4">
        <v>-15.60477521346335</v>
      </c>
      <c r="F89" s="4">
        <v>-10.732174021784786</v>
      </c>
      <c r="G89" s="4">
        <v>-21.669454192857881</v>
      </c>
      <c r="H89" s="4">
        <v>-12.273580425221073</v>
      </c>
      <c r="J89" s="4">
        <v>-10.986226054208768</v>
      </c>
      <c r="K89" s="4">
        <v>-11.732111558178815</v>
      </c>
      <c r="L89" s="4">
        <v>-6.0640546674891631</v>
      </c>
      <c r="M89" s="4">
        <v>-12.746325738229253</v>
      </c>
      <c r="O89" s="4">
        <v>-11.456474845489174</v>
      </c>
      <c r="P89" s="4">
        <v>-13.846032325558539</v>
      </c>
      <c r="Q89" s="4">
        <v>-20.685436567789509</v>
      </c>
      <c r="R89" s="4">
        <v>-19.289767766719049</v>
      </c>
      <c r="T89" s="4">
        <v>-3.3390826669583418</v>
      </c>
      <c r="U89" s="4">
        <v>-5.6344086115840453</v>
      </c>
      <c r="V89" s="4">
        <v>-7.5312233311721961</v>
      </c>
      <c r="W89" s="4">
        <v>-8.2656546805934532</v>
      </c>
      <c r="Y89" s="26">
        <f>E89*0.6+J89*0.2+O89*0.1+T89*0.1</f>
        <v>-13.039666090164515</v>
      </c>
      <c r="Z89" s="26">
        <f>F89*0.6+K89*0.2+P89*0.1+U89*0.1</f>
        <v>-10.733770818420894</v>
      </c>
      <c r="AA89" s="26">
        <f>G89*0.6+L89*0.2+Q89*0.1+V89*0.1</f>
        <v>-17.03614943910873</v>
      </c>
      <c r="AB89" s="26">
        <f>H89*0.6+M89*0.2+R89*0.1+W89*0.1</f>
        <v>-12.668955647509746</v>
      </c>
    </row>
    <row r="90" spans="1:28" x14ac:dyDescent="0.2">
      <c r="A90">
        <v>336</v>
      </c>
      <c r="B90" s="1" t="s">
        <v>79</v>
      </c>
      <c r="C90">
        <v>1</v>
      </c>
      <c r="E90" s="4">
        <v>-13.872824263872443</v>
      </c>
      <c r="F90" s="4">
        <v>-2.9222927313058893</v>
      </c>
      <c r="G90" s="4">
        <v>-11.981021264468421</v>
      </c>
      <c r="H90" s="4">
        <v>-11.83933617300992</v>
      </c>
      <c r="J90" s="4">
        <v>7.4802386244987211</v>
      </c>
      <c r="K90" s="4">
        <v>0.17165559320436685</v>
      </c>
      <c r="L90" s="4">
        <v>-8.8546885587329172</v>
      </c>
      <c r="M90" s="4">
        <v>-2.1136579976775951</v>
      </c>
      <c r="O90" s="4">
        <v>-21.066213568509973</v>
      </c>
      <c r="P90" s="4">
        <v>-25.407816456733094</v>
      </c>
      <c r="Q90" s="4">
        <v>-25.600756541933009</v>
      </c>
      <c r="R90" s="4">
        <v>-25.865112624410678</v>
      </c>
      <c r="T90" s="4">
        <v>2.2750743324071454E-2</v>
      </c>
      <c r="U90" s="4">
        <v>-6.6474430419893844</v>
      </c>
      <c r="V90" s="4">
        <v>-5.0273469656806089</v>
      </c>
      <c r="W90" s="4">
        <v>-6.6475479838110179</v>
      </c>
      <c r="Y90" s="26">
        <f>E90*0.6+J90*0.2+O90*0.1+T90*0.1</f>
        <v>-8.9319931159423103</v>
      </c>
      <c r="Z90" s="26">
        <f>F90*0.6+K90*0.2+P90*0.1+U90*0.1</f>
        <v>-4.924570470014908</v>
      </c>
      <c r="AA90" s="26">
        <f>G90*0.6+L90*0.2+Q90*0.1+V90*0.1</f>
        <v>-12.022360821188999</v>
      </c>
      <c r="AB90" s="26">
        <f>H90*0.6+M90*0.2+R90*0.1+W90*0.1</f>
        <v>-10.77759936416364</v>
      </c>
    </row>
    <row r="91" spans="1:28" x14ac:dyDescent="0.2">
      <c r="A91">
        <v>671</v>
      </c>
      <c r="B91" s="1" t="s">
        <v>80</v>
      </c>
      <c r="C91">
        <v>1</v>
      </c>
      <c r="E91" s="4">
        <v>-2.6500200303643684</v>
      </c>
      <c r="F91" s="4">
        <v>-1.0143005991737262</v>
      </c>
      <c r="G91" s="4">
        <v>-17.330397467227623</v>
      </c>
      <c r="H91" s="4">
        <v>-16.253077566454827</v>
      </c>
      <c r="J91" s="4">
        <v>-6.7874205976371798</v>
      </c>
      <c r="K91" s="4">
        <v>-16.240987651002399</v>
      </c>
      <c r="L91" s="4">
        <v>-25.251007799851592</v>
      </c>
      <c r="M91" s="4">
        <v>-26.396852160093189</v>
      </c>
      <c r="O91" s="4">
        <v>-29.104109364121946</v>
      </c>
      <c r="P91" s="4">
        <v>-27.868656939978191</v>
      </c>
      <c r="Q91" s="4">
        <v>-32.670640905935024</v>
      </c>
      <c r="R91" s="4">
        <v>-31.274227344159232</v>
      </c>
      <c r="T91" s="4">
        <v>-13.684509679664485</v>
      </c>
      <c r="U91" s="4">
        <v>-13.143067141630013</v>
      </c>
      <c r="V91" s="4">
        <v>-18.630428428443487</v>
      </c>
      <c r="W91" s="4">
        <v>-19.230262273394615</v>
      </c>
      <c r="Y91" s="26">
        <f>E91*0.6+J91*0.2+O91*0.1+T91*0.1</f>
        <v>-7.2263580421247005</v>
      </c>
      <c r="Z91" s="26">
        <f>F91*0.6+K91*0.2+P91*0.1+U91*0.1</f>
        <v>-7.957950297865537</v>
      </c>
      <c r="AA91" s="26">
        <f>G91*0.6+L91*0.2+Q91*0.1+V91*0.1</f>
        <v>-20.578546973744743</v>
      </c>
      <c r="AB91" s="26">
        <f>H91*0.6+M91*0.2+R91*0.1+W91*0.1</f>
        <v>-20.081665933646921</v>
      </c>
    </row>
    <row r="92" spans="1:28" x14ac:dyDescent="0.2">
      <c r="A92">
        <v>479</v>
      </c>
      <c r="B92" s="1" t="s">
        <v>81</v>
      </c>
      <c r="C92">
        <v>1</v>
      </c>
      <c r="E92" s="4">
        <v>2.4549531052048845</v>
      </c>
      <c r="F92" s="4">
        <v>-5.2566366321247582</v>
      </c>
      <c r="G92" s="4">
        <v>-2.1877304643523363</v>
      </c>
      <c r="H92" s="4">
        <v>-6.0166164643630271</v>
      </c>
      <c r="J92" s="4">
        <v>-25.737752991721607</v>
      </c>
      <c r="K92" s="4">
        <v>-22.908360099297354</v>
      </c>
      <c r="L92" s="4">
        <v>-20.472125788335518</v>
      </c>
      <c r="M92" s="4">
        <v>-22.077288053155492</v>
      </c>
      <c r="O92" s="4">
        <v>4.8008899926889814</v>
      </c>
      <c r="P92" s="4">
        <v>1.1425863255304451</v>
      </c>
      <c r="Q92" s="4">
        <v>-3.8057889822595756</v>
      </c>
      <c r="R92" s="4">
        <v>-1.0608521040684389</v>
      </c>
      <c r="T92" s="4">
        <v>-11.017818381863506</v>
      </c>
      <c r="U92" s="4">
        <v>-9.6307205212094562</v>
      </c>
      <c r="V92" s="4">
        <v>-10.587796653188743</v>
      </c>
      <c r="W92" s="4">
        <v>-11.628094847433548</v>
      </c>
      <c r="Y92" s="26">
        <f>E92*0.6+J92*0.2+O92*0.1+T92*0.1</f>
        <v>-4.2962715741388431</v>
      </c>
      <c r="Z92" s="26">
        <f>F92*0.6+K92*0.2+P92*0.1+U92*0.1</f>
        <v>-8.5844674187022267</v>
      </c>
      <c r="AA92" s="26">
        <f>G92*0.6+L92*0.2+Q92*0.1+V92*0.1</f>
        <v>-6.8464219998233373</v>
      </c>
      <c r="AB92" s="26">
        <f>H92*0.6+M92*0.2+R92*0.1+W92*0.1</f>
        <v>-9.294322184399114</v>
      </c>
    </row>
    <row r="93" spans="1:28" x14ac:dyDescent="0.2">
      <c r="A93">
        <v>706</v>
      </c>
      <c r="B93" s="1" t="s">
        <v>82</v>
      </c>
      <c r="C93">
        <v>1</v>
      </c>
      <c r="E93" s="4">
        <v>-7.4620236825370441</v>
      </c>
      <c r="F93" s="4">
        <v>-13.292538794070314</v>
      </c>
      <c r="G93" s="4">
        <v>-6.5767903732937594</v>
      </c>
      <c r="H93" s="4">
        <v>-10.180592440159856</v>
      </c>
      <c r="J93" s="4">
        <v>-2.3991121933880653</v>
      </c>
      <c r="K93" s="4">
        <v>-11.581517868851645</v>
      </c>
      <c r="L93" s="4">
        <v>-3.213294423970309</v>
      </c>
      <c r="M93" s="4">
        <v>-8.7300128260270835</v>
      </c>
      <c r="O93" s="4">
        <v>-10.196563754259103</v>
      </c>
      <c r="P93" s="4">
        <v>-9.1272028983472193</v>
      </c>
      <c r="Q93" s="4">
        <v>-8.1205200028729401</v>
      </c>
      <c r="R93" s="4">
        <v>-4.5116116640474875</v>
      </c>
      <c r="T93" s="4">
        <v>-4.6399355889009275</v>
      </c>
      <c r="U93" s="4">
        <v>-5.7298986428658836</v>
      </c>
      <c r="V93" s="4">
        <v>-8.0352433039494713</v>
      </c>
      <c r="W93" s="4">
        <v>-8.5179999631528425</v>
      </c>
      <c r="Y93" s="26">
        <f>E93*0.6+J93*0.2+O93*0.1+T93*0.1</f>
        <v>-6.4406865825158421</v>
      </c>
      <c r="Z93" s="26">
        <f>F93*0.6+K93*0.2+P93*0.1+U93*0.1</f>
        <v>-11.777537004333828</v>
      </c>
      <c r="AA93" s="26">
        <f>G93*0.6+L93*0.2+Q93*0.1+V93*0.1</f>
        <v>-6.2043094394525591</v>
      </c>
      <c r="AB93" s="26">
        <f>H93*0.6+M93*0.2+R93*0.1+W93*0.1</f>
        <v>-9.1573191920213635</v>
      </c>
    </row>
    <row r="94" spans="1:28" x14ac:dyDescent="0.2">
      <c r="A94">
        <v>185</v>
      </c>
      <c r="B94" s="1" t="s">
        <v>86</v>
      </c>
      <c r="C94">
        <v>4</v>
      </c>
      <c r="E94" s="4">
        <v>-9.2724951287737696</v>
      </c>
      <c r="F94" s="4">
        <v>-10.80362590898655</v>
      </c>
      <c r="G94" s="4">
        <v>-10.470954538196395</v>
      </c>
      <c r="H94" s="4">
        <v>-11.429426717854744</v>
      </c>
      <c r="J94" s="4">
        <v>25.241824260230231</v>
      </c>
      <c r="K94" s="4">
        <v>26.990731323804255</v>
      </c>
      <c r="L94" s="4">
        <v>25.549414138349093</v>
      </c>
      <c r="M94" s="4">
        <v>24.32020709967745</v>
      </c>
      <c r="O94" s="4">
        <v>-18.295777770738965</v>
      </c>
      <c r="P94" s="4">
        <v>-14.684725167221337</v>
      </c>
      <c r="Q94" s="4">
        <v>-12.386889798654503</v>
      </c>
      <c r="R94" s="4">
        <v>-10.579186310459219</v>
      </c>
      <c r="T94" s="4">
        <v>17.486147075604542</v>
      </c>
      <c r="U94" s="4">
        <v>17.975058275624786</v>
      </c>
      <c r="V94" s="4">
        <v>21.485872719210636</v>
      </c>
      <c r="W94" s="4">
        <v>21.481022012281478</v>
      </c>
      <c r="Y94" s="26">
        <f>E94*0.6+J94*0.2+O94*0.1+T94*0.1</f>
        <v>-0.59609529473165712</v>
      </c>
      <c r="Z94" s="26">
        <f>F94*0.6+K94*0.2+P94*0.1+U94*0.1</f>
        <v>-0.75499596979073358</v>
      </c>
      <c r="AA94" s="26">
        <f>G94*0.6+L94*0.2+Q94*0.1+V94*0.1</f>
        <v>-0.26279160319240447</v>
      </c>
      <c r="AB94" s="26">
        <f>H94*0.6+M94*0.2+R94*0.1+W94*0.1</f>
        <v>-0.9034310405951298</v>
      </c>
    </row>
    <row r="95" spans="1:28" x14ac:dyDescent="0.2">
      <c r="A95">
        <v>787</v>
      </c>
      <c r="B95" s="1" t="s">
        <v>84</v>
      </c>
      <c r="C95">
        <v>1</v>
      </c>
      <c r="E95" s="4">
        <v>7.6391820928284719</v>
      </c>
      <c r="F95" s="4">
        <v>1.7551433046680782</v>
      </c>
      <c r="G95" s="4">
        <v>-11.316783311377623</v>
      </c>
      <c r="H95" s="4">
        <v>-15.960147420574504</v>
      </c>
      <c r="J95" s="4">
        <v>-25.312997642885747</v>
      </c>
      <c r="K95" s="4">
        <v>-35.004985938646527</v>
      </c>
      <c r="L95" s="4">
        <v>-28.783115059389765</v>
      </c>
      <c r="M95" s="4">
        <v>-29.486690231727195</v>
      </c>
      <c r="O95" s="4">
        <v>-32.171133544799247</v>
      </c>
      <c r="P95" s="4">
        <v>-32.057005041214396</v>
      </c>
      <c r="Q95" s="4">
        <v>-36.606622136033899</v>
      </c>
      <c r="R95" s="4">
        <v>-36.497904662126757</v>
      </c>
      <c r="T95" s="4">
        <v>-18.151275244125507</v>
      </c>
      <c r="U95" s="4">
        <v>-17.772324269618252</v>
      </c>
      <c r="V95" s="4">
        <v>-18.317770951701782</v>
      </c>
      <c r="W95" s="4">
        <v>-19.323563752266768</v>
      </c>
      <c r="Y95" s="26">
        <f>E95*0.6+J95*0.2+O95*0.1+T95*0.1</f>
        <v>-5.5113311517725423</v>
      </c>
      <c r="Z95" s="26">
        <f>F95*0.6+K95*0.2+P95*0.1+U95*0.1</f>
        <v>-10.930844136011723</v>
      </c>
      <c r="AA95" s="26">
        <f>G95*0.6+L95*0.2+Q95*0.1+V95*0.1</f>
        <v>-18.039132307478095</v>
      </c>
      <c r="AB95" s="26">
        <f>H95*0.6+M95*0.2+R95*0.1+W95*0.1</f>
        <v>-21.055573340129492</v>
      </c>
    </row>
    <row r="96" spans="1:28" x14ac:dyDescent="0.2">
      <c r="A96">
        <v>550</v>
      </c>
      <c r="B96" s="1" t="s">
        <v>85</v>
      </c>
      <c r="C96">
        <v>1</v>
      </c>
      <c r="E96" s="4">
        <v>-8.3398929957103594</v>
      </c>
      <c r="F96" s="4">
        <v>-8.1317422176942316</v>
      </c>
      <c r="G96" s="4">
        <v>-16.536969134129663</v>
      </c>
      <c r="H96" s="4">
        <v>-19.897231573328281</v>
      </c>
      <c r="J96" s="4">
        <v>-31.213116163162844</v>
      </c>
      <c r="K96" s="4">
        <v>-36.763896575128264</v>
      </c>
      <c r="L96" s="4">
        <v>-46.319228808162265</v>
      </c>
      <c r="M96" s="4">
        <v>-47.088919179731903</v>
      </c>
      <c r="O96" s="4">
        <v>-32.712771149446759</v>
      </c>
      <c r="P96" s="4">
        <v>-34.52394225773385</v>
      </c>
      <c r="Q96" s="4">
        <v>-39.630635160046928</v>
      </c>
      <c r="R96" s="4">
        <v>-39.044264012572029</v>
      </c>
      <c r="T96" s="4">
        <v>-20.54240385352497</v>
      </c>
      <c r="U96" s="4">
        <v>-22.135875892741787</v>
      </c>
      <c r="V96" s="4">
        <v>-22.598339065798598</v>
      </c>
      <c r="W96" s="4">
        <v>-23.089850969684193</v>
      </c>
      <c r="Y96" s="26">
        <f>E96*0.6+J96*0.2+O96*0.1+T96*0.1</f>
        <v>-16.572076530355957</v>
      </c>
      <c r="Z96" s="26">
        <f>F96*0.6+K96*0.2+P96*0.1+U96*0.1</f>
        <v>-17.897806460689758</v>
      </c>
      <c r="AA96" s="26">
        <f>G96*0.6+L96*0.2+Q96*0.1+V96*0.1</f>
        <v>-25.408924664694805</v>
      </c>
      <c r="AB96" s="26">
        <f>H96*0.6+M96*0.2+R96*0.1+W96*0.1</f>
        <v>-27.569534278168973</v>
      </c>
    </row>
    <row r="97" spans="1:28" x14ac:dyDescent="0.2">
      <c r="A97">
        <v>187</v>
      </c>
      <c r="B97" s="1" t="s">
        <v>87</v>
      </c>
      <c r="C97">
        <v>4</v>
      </c>
      <c r="E97" s="4">
        <v>15.799732579175174</v>
      </c>
      <c r="F97" s="4">
        <v>9.776255672319687</v>
      </c>
      <c r="G97" s="4">
        <v>6.9590598795194225</v>
      </c>
      <c r="H97" s="4">
        <v>5.8410336067925259</v>
      </c>
      <c r="J97" s="4">
        <v>49.581609187891559</v>
      </c>
      <c r="K97" s="4">
        <v>50.488486139804948</v>
      </c>
      <c r="L97" s="4">
        <v>51.116262135588521</v>
      </c>
      <c r="M97" s="4">
        <v>47.630582476310295</v>
      </c>
      <c r="O97" s="4">
        <v>6.0639297624596065</v>
      </c>
      <c r="P97" s="4">
        <v>0.66099354518603715</v>
      </c>
      <c r="Q97" s="4">
        <v>2.5056860350977956</v>
      </c>
      <c r="R97" s="4">
        <v>2.6265060240963889</v>
      </c>
      <c r="T97" s="4">
        <v>29.758226507257504</v>
      </c>
      <c r="U97" s="4">
        <v>23.559859219856879</v>
      </c>
      <c r="V97" s="4">
        <v>21.957174461083127</v>
      </c>
      <c r="W97" s="4">
        <v>21.358094914072684</v>
      </c>
      <c r="Y97" s="26">
        <f>E97*0.6+J97*0.2+O97*0.1+T97*0.1</f>
        <v>22.978377012055127</v>
      </c>
      <c r="Z97" s="26">
        <f>F97*0.6+K97*0.2+P97*0.1+U97*0.1</f>
        <v>18.385535907857093</v>
      </c>
      <c r="AA97" s="26">
        <f>G97*0.6+L97*0.2+Q97*0.1+V97*0.1</f>
        <v>16.844974404447452</v>
      </c>
      <c r="AB97" s="26">
        <f>H97*0.6+M97*0.2+R97*0.1+W97*0.1</f>
        <v>15.429196753154482</v>
      </c>
    </row>
    <row r="98" spans="1:28" x14ac:dyDescent="0.2">
      <c r="A98">
        <v>573</v>
      </c>
      <c r="B98" s="1" t="s">
        <v>88</v>
      </c>
      <c r="C98">
        <v>2</v>
      </c>
      <c r="E98" s="4">
        <v>16.188573557620732</v>
      </c>
      <c r="F98" s="4">
        <v>3.173607365086395E-2</v>
      </c>
      <c r="G98" s="4">
        <v>-6.0176889825216353</v>
      </c>
      <c r="H98" s="4">
        <v>-2.9156686847598383</v>
      </c>
      <c r="J98" s="4">
        <v>7.103478410804037</v>
      </c>
      <c r="K98" s="4">
        <v>-3.3317799929693539</v>
      </c>
      <c r="L98" s="4">
        <v>-6.9515370622600114</v>
      </c>
      <c r="M98" s="4">
        <v>-9.3752364789093381</v>
      </c>
      <c r="O98" s="4">
        <v>-21.076949331568169</v>
      </c>
      <c r="P98" s="4">
        <v>-22.372176896540424</v>
      </c>
      <c r="Q98" s="4">
        <v>-25.948526419114664</v>
      </c>
      <c r="R98" s="4">
        <v>-25.132268203247769</v>
      </c>
      <c r="T98" s="4">
        <v>-14.480180255165282</v>
      </c>
      <c r="U98" s="4">
        <v>-10.780813836889958</v>
      </c>
      <c r="V98" s="4">
        <v>-14.663426326013848</v>
      </c>
      <c r="W98" s="4">
        <v>-15.703678663292438</v>
      </c>
      <c r="Y98" s="26">
        <f>E98*0.6+J98*0.2+O98*0.1+T98*0.1</f>
        <v>7.5781268580598997</v>
      </c>
      <c r="Z98" s="26">
        <f>F98*0.6+K98*0.2+P98*0.1+U98*0.1</f>
        <v>-3.9626134277463914</v>
      </c>
      <c r="AA98" s="26">
        <f>G98*0.6+L98*0.2+Q98*0.1+V98*0.1</f>
        <v>-9.0621160764778352</v>
      </c>
      <c r="AB98" s="26">
        <f>H98*0.6+M98*0.2+R98*0.1+W98*0.1</f>
        <v>-7.7080431932917914</v>
      </c>
    </row>
    <row r="99" spans="1:28" x14ac:dyDescent="0.2">
      <c r="A99">
        <v>575</v>
      </c>
      <c r="B99" s="1" t="s">
        <v>89</v>
      </c>
      <c r="C99">
        <v>2</v>
      </c>
      <c r="E99" s="4">
        <v>0.17483805315904766</v>
      </c>
      <c r="F99" s="4">
        <v>-5.9887681354625215</v>
      </c>
      <c r="G99" s="4">
        <v>-2.7980310727492999</v>
      </c>
      <c r="H99" s="4">
        <v>-5.3031393021566604</v>
      </c>
      <c r="J99" s="4">
        <v>-7.1479424769041291</v>
      </c>
      <c r="K99" s="4">
        <v>-7.2128718338480748</v>
      </c>
      <c r="L99" s="4">
        <v>-6.0341922634315139</v>
      </c>
      <c r="M99" s="4">
        <v>-5.8813240579380235</v>
      </c>
      <c r="O99" s="4">
        <v>-31.305466977896913</v>
      </c>
      <c r="P99" s="4">
        <v>-30.169133444736218</v>
      </c>
      <c r="Q99" s="4">
        <v>-33.243362302185837</v>
      </c>
      <c r="R99" s="4">
        <v>-32.594552121529588</v>
      </c>
      <c r="T99" s="4">
        <v>-17.464078391988377</v>
      </c>
      <c r="U99" s="4">
        <v>-15.021015957974313</v>
      </c>
      <c r="V99" s="4">
        <v>-16.45529613872079</v>
      </c>
      <c r="W99" s="4">
        <v>-15.85555942327262</v>
      </c>
      <c r="Y99" s="26">
        <f>E99*0.6+J99*0.2+O99*0.1+T99*0.1</f>
        <v>-6.2016402004739266</v>
      </c>
      <c r="Z99" s="26">
        <f>F99*0.6+K99*0.2+P99*0.1+U99*0.1</f>
        <v>-9.5548501883181807</v>
      </c>
      <c r="AA99" s="26">
        <f>G99*0.6+L99*0.2+Q99*0.1+V99*0.1</f>
        <v>-7.8555229404265452</v>
      </c>
      <c r="AB99" s="26">
        <f>H99*0.6+M99*0.2+R99*0.1+W99*0.1</f>
        <v>-9.2031595473618228</v>
      </c>
    </row>
    <row r="100" spans="1:28" x14ac:dyDescent="0.2">
      <c r="A100">
        <v>630</v>
      </c>
      <c r="B100" s="1" t="s">
        <v>90</v>
      </c>
      <c r="C100">
        <v>4</v>
      </c>
      <c r="E100" s="4">
        <v>6.2556330269393063</v>
      </c>
      <c r="F100" s="4">
        <v>-5.1092451261323184</v>
      </c>
      <c r="G100" s="4">
        <v>-1.6626114211406984</v>
      </c>
      <c r="H100" s="4">
        <v>-4.5090436993743115</v>
      </c>
      <c r="J100" s="4">
        <v>9.8288492676653316</v>
      </c>
      <c r="K100" s="4">
        <v>1.2927249851014948</v>
      </c>
      <c r="L100" s="4">
        <v>2.5775368278412674</v>
      </c>
      <c r="M100" s="4">
        <v>2.3321647120749436</v>
      </c>
      <c r="O100" s="4">
        <v>-2.6382879147034259</v>
      </c>
      <c r="P100" s="4">
        <v>-4.3749315433979818</v>
      </c>
      <c r="Q100" s="4">
        <v>-2.4792549498431811</v>
      </c>
      <c r="R100" s="4">
        <v>-2.3837960537803351</v>
      </c>
      <c r="T100" s="4">
        <v>-2.7088899686395589</v>
      </c>
      <c r="U100" s="4">
        <v>-2.512729880178652</v>
      </c>
      <c r="V100" s="4">
        <v>-2.9169948217052561</v>
      </c>
      <c r="W100" s="4">
        <v>-3.731670268508124</v>
      </c>
      <c r="Y100" s="26">
        <f>E100*0.6+J100*0.2+O100*0.1+T100*0.1</f>
        <v>5.1844318813623511</v>
      </c>
      <c r="Z100" s="26">
        <f>F100*0.6+K100*0.2+P100*0.1+U100*0.1</f>
        <v>-3.4957682210167551</v>
      </c>
      <c r="AA100" s="26">
        <f>G100*0.6+L100*0.2+Q100*0.1+V100*0.1</f>
        <v>-1.0216844642710092</v>
      </c>
      <c r="AB100" s="26">
        <f>H100*0.6+M100*0.2+R100*0.1+W100*0.1</f>
        <v>-2.8505399094384436</v>
      </c>
    </row>
    <row r="101" spans="1:28" x14ac:dyDescent="0.2">
      <c r="A101">
        <v>820</v>
      </c>
      <c r="B101" s="1" t="s">
        <v>91</v>
      </c>
      <c r="C101">
        <v>1</v>
      </c>
      <c r="E101" s="4">
        <v>-11.980787260022081</v>
      </c>
      <c r="F101" s="4">
        <v>-16.991603809217416</v>
      </c>
      <c r="G101" s="4">
        <v>-20.839264015352931</v>
      </c>
      <c r="H101" s="4">
        <v>-24.275005441385044</v>
      </c>
      <c r="J101" s="4">
        <v>-19.422930222821545</v>
      </c>
      <c r="K101" s="4">
        <v>-26.955646680256038</v>
      </c>
      <c r="L101" s="4">
        <v>-30.644515613109661</v>
      </c>
      <c r="M101" s="4">
        <v>-32.702609676631752</v>
      </c>
      <c r="O101" s="4">
        <v>-36.349968551609294</v>
      </c>
      <c r="P101" s="4">
        <v>-34.221043442442628</v>
      </c>
      <c r="Q101" s="4">
        <v>-41.24762383585913</v>
      </c>
      <c r="R101" s="4">
        <v>-42.915488039112965</v>
      </c>
      <c r="T101" s="4">
        <v>-20.64667201411353</v>
      </c>
      <c r="U101" s="4">
        <v>-18.351401753056223</v>
      </c>
      <c r="V101" s="4">
        <v>-19.402411815591663</v>
      </c>
      <c r="W101" s="4">
        <v>-19.418489446422978</v>
      </c>
      <c r="Y101" s="26">
        <f>E101*0.6+J101*0.2+O101*0.1+T101*0.1</f>
        <v>-16.77272245714984</v>
      </c>
      <c r="Z101" s="26">
        <f>F101*0.6+K101*0.2+P101*0.1+U101*0.1</f>
        <v>-20.843336141131541</v>
      </c>
      <c r="AA101" s="26">
        <f>G101*0.6+L101*0.2+Q101*0.1+V101*0.1</f>
        <v>-24.697465096978771</v>
      </c>
      <c r="AB101" s="26">
        <f>H101*0.6+M101*0.2+R101*0.1+W101*0.1</f>
        <v>-27.338922948710973</v>
      </c>
    </row>
    <row r="102" spans="1:28" x14ac:dyDescent="0.2">
      <c r="A102">
        <v>791</v>
      </c>
      <c r="B102" s="1" t="s">
        <v>92</v>
      </c>
      <c r="C102">
        <v>3</v>
      </c>
      <c r="E102" s="4">
        <v>0.28539358243379331</v>
      </c>
      <c r="F102" s="4">
        <v>-7.3509486968508524</v>
      </c>
      <c r="G102" s="4">
        <v>-7.6752198324734033</v>
      </c>
      <c r="H102" s="4">
        <v>-5.6244401206334498</v>
      </c>
      <c r="J102" s="4">
        <v>0.55249680692951886</v>
      </c>
      <c r="K102" s="4">
        <v>-0.41338875315979484</v>
      </c>
      <c r="L102" s="4">
        <v>-11.277446038697613</v>
      </c>
      <c r="M102" s="4">
        <v>-14.634049478586158</v>
      </c>
      <c r="O102" s="4">
        <v>-7.4952795092887481</v>
      </c>
      <c r="P102" s="4">
        <v>-8.1199078819878441</v>
      </c>
      <c r="Q102" s="4">
        <v>-9.0696449519978941</v>
      </c>
      <c r="R102" s="4">
        <v>-9.7543216343635351</v>
      </c>
      <c r="T102" s="4">
        <v>-9.9371257894367933</v>
      </c>
      <c r="U102" s="4">
        <v>-8.1584226833947557</v>
      </c>
      <c r="V102" s="4">
        <v>-10.052497365695665</v>
      </c>
      <c r="W102" s="4">
        <v>-11.846454035069003</v>
      </c>
      <c r="Y102" s="26">
        <f>E102*0.6+J102*0.2+O102*0.1+T102*0.1</f>
        <v>-1.4615050190263745</v>
      </c>
      <c r="Z102" s="26">
        <f>F102*0.6+K102*0.2+P102*0.1+U102*0.1</f>
        <v>-6.1210800252807305</v>
      </c>
      <c r="AA102" s="26">
        <f>G102*0.6+L102*0.2+Q102*0.1+V102*0.1</f>
        <v>-8.7728353389929215</v>
      </c>
      <c r="AB102" s="26">
        <f>H102*0.6+M102*0.2+R102*0.1+W102*0.1</f>
        <v>-8.4615515350405559</v>
      </c>
    </row>
    <row r="103" spans="1:28" x14ac:dyDescent="0.2">
      <c r="A103">
        <v>390</v>
      </c>
      <c r="B103" s="1" t="s">
        <v>93</v>
      </c>
      <c r="C103">
        <v>1</v>
      </c>
      <c r="E103" s="4">
        <v>-31.454679648124738</v>
      </c>
      <c r="F103" s="4">
        <v>-23.492864876430783</v>
      </c>
      <c r="G103" s="4">
        <v>-35.508853443260094</v>
      </c>
      <c r="H103" s="4">
        <v>-38.052425186108309</v>
      </c>
      <c r="J103" s="4">
        <v>-37.461425848426956</v>
      </c>
      <c r="K103" s="4">
        <v>-43.241402279987753</v>
      </c>
      <c r="L103" s="4">
        <v>-55.172898366290596</v>
      </c>
      <c r="M103" s="4">
        <v>-64.366622053042477</v>
      </c>
      <c r="O103" s="4">
        <v>-20.630684708712909</v>
      </c>
      <c r="P103" s="4">
        <v>-23.863470621000854</v>
      </c>
      <c r="Q103" s="4">
        <v>-30.649572649572654</v>
      </c>
      <c r="R103" s="4">
        <v>-31.816483324602746</v>
      </c>
      <c r="T103" s="4">
        <v>-12.115515647623926</v>
      </c>
      <c r="U103" s="4">
        <v>-16.502617913220725</v>
      </c>
      <c r="V103" s="4">
        <v>-16.837033568199729</v>
      </c>
      <c r="W103" s="4">
        <v>-16.850973685407283</v>
      </c>
      <c r="Y103" s="26">
        <f>E103*0.6+J103*0.2+O103*0.1+T103*0.1</f>
        <v>-29.639712994193914</v>
      </c>
      <c r="Z103" s="26">
        <f>F103*0.6+K103*0.2+P103*0.1+U103*0.1</f>
        <v>-26.78060823527818</v>
      </c>
      <c r="AA103" s="26">
        <f>G103*0.6+L103*0.2+Q103*0.1+V103*0.1</f>
        <v>-37.088552360991415</v>
      </c>
      <c r="AB103" s="26">
        <f>H103*0.6+M103*0.2+R103*0.1+W103*0.1</f>
        <v>-40.571525223274492</v>
      </c>
    </row>
  </sheetData>
  <autoFilter ref="A4:AB4" xr:uid="{1B9D874D-0172-4246-8B5C-6265FBB102AB}">
    <sortState xmlns:xlrd2="http://schemas.microsoft.com/office/spreadsheetml/2017/richdata2" ref="A5:AB103">
      <sortCondition ref="B4:B103"/>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0DE55-B542-2A4E-B065-BF5F04D88462}">
  <dimension ref="B3:U102"/>
  <sheetViews>
    <sheetView tabSelected="1" workbookViewId="0">
      <selection activeCell="R5" sqref="R5"/>
    </sheetView>
  </sheetViews>
  <sheetFormatPr baseColWidth="10" defaultRowHeight="16" x14ac:dyDescent="0.2"/>
  <cols>
    <col min="2" max="3" width="25.5" customWidth="1"/>
    <col min="4" max="7" width="11.33203125" customWidth="1"/>
    <col min="8" max="9" width="17.1640625" customWidth="1"/>
    <col min="10" max="10" width="15.1640625" customWidth="1"/>
    <col min="12" max="13" width="10.83203125" customWidth="1"/>
    <col min="17" max="17" width="27.83203125" customWidth="1"/>
  </cols>
  <sheetData>
    <row r="3" spans="2:21" ht="68" x14ac:dyDescent="0.2">
      <c r="B3" s="35" t="s">
        <v>102</v>
      </c>
      <c r="C3" s="2" t="s">
        <v>101</v>
      </c>
      <c r="D3" s="6">
        <v>-2.6835382913418617E-3</v>
      </c>
      <c r="E3" s="6"/>
      <c r="F3" s="6">
        <v>-1.3872846857536337E-3</v>
      </c>
      <c r="G3" s="6"/>
      <c r="H3" s="6">
        <v>-3.4745105962072148E-3</v>
      </c>
      <c r="I3" s="6"/>
      <c r="J3" s="6">
        <v>0</v>
      </c>
    </row>
    <row r="4" spans="2:21" ht="51" x14ac:dyDescent="0.2">
      <c r="B4" s="36" t="s">
        <v>99</v>
      </c>
      <c r="C4" t="s">
        <v>100</v>
      </c>
      <c r="D4" s="2" t="s">
        <v>134</v>
      </c>
      <c r="E4" s="2" t="s">
        <v>159</v>
      </c>
      <c r="F4" s="2" t="s">
        <v>135</v>
      </c>
      <c r="G4" s="2" t="s">
        <v>160</v>
      </c>
      <c r="H4" s="2" t="s">
        <v>155</v>
      </c>
      <c r="I4" s="2" t="s">
        <v>161</v>
      </c>
      <c r="J4" s="2" t="s">
        <v>156</v>
      </c>
      <c r="K4" s="2" t="s">
        <v>162</v>
      </c>
      <c r="L4" s="2" t="s">
        <v>165</v>
      </c>
      <c r="M4" s="2" t="s">
        <v>163</v>
      </c>
      <c r="N4" s="2" t="s">
        <v>166</v>
      </c>
      <c r="O4" s="2" t="s">
        <v>164</v>
      </c>
      <c r="R4">
        <v>2007</v>
      </c>
      <c r="S4">
        <v>2013</v>
      </c>
      <c r="T4">
        <v>2021</v>
      </c>
      <c r="U4">
        <v>2023</v>
      </c>
    </row>
    <row r="5" spans="2:21" x14ac:dyDescent="0.2">
      <c r="B5" s="35" t="s">
        <v>95</v>
      </c>
      <c r="C5">
        <v>1</v>
      </c>
      <c r="D5" s="6">
        <v>-12.475742297393477</v>
      </c>
      <c r="E5" s="8">
        <f>RANK(D5,D$5:D$102)</f>
        <v>76</v>
      </c>
      <c r="F5" s="6">
        <v>-13.159777834238472</v>
      </c>
      <c r="G5" s="8">
        <f>RANK(F5,F$5:F$102)</f>
        <v>78</v>
      </c>
      <c r="H5" s="6">
        <v>-13.559311434619929</v>
      </c>
      <c r="I5" s="8">
        <f>RANK(H5,H$5:H$102)</f>
        <v>68</v>
      </c>
      <c r="J5" s="6">
        <v>-17.876318061954251</v>
      </c>
      <c r="K5" s="8">
        <f>RANK(J5,J$5:J$102)</f>
        <v>71</v>
      </c>
      <c r="L5" s="6">
        <f>J5-D5</f>
        <v>-5.4005757645607737</v>
      </c>
      <c r="M5" s="8">
        <f>E5-K5</f>
        <v>5</v>
      </c>
      <c r="N5" s="6">
        <f>J5-H5</f>
        <v>-4.3170066273343224</v>
      </c>
      <c r="O5" s="8">
        <f>I5-K5</f>
        <v>-3</v>
      </c>
      <c r="Q5" t="s">
        <v>157</v>
      </c>
      <c r="R5" s="4">
        <f>49.65+35.53</f>
        <v>85.18</v>
      </c>
      <c r="S5" s="4">
        <f>49.02+33.83</f>
        <v>82.85</v>
      </c>
      <c r="T5" s="4">
        <f>67.01+34.06</f>
        <v>101.07000000000001</v>
      </c>
      <c r="U5" s="4">
        <f>64.24+37.14</f>
        <v>101.38</v>
      </c>
    </row>
    <row r="6" spans="2:21" x14ac:dyDescent="0.2">
      <c r="B6" s="35" t="s">
        <v>96</v>
      </c>
      <c r="C6">
        <v>4</v>
      </c>
      <c r="D6" s="6">
        <v>1.4136623104994754</v>
      </c>
      <c r="E6" s="8">
        <f>RANK(D6,D$5:D$102)</f>
        <v>40</v>
      </c>
      <c r="F6" s="6">
        <v>7.3103595915630155</v>
      </c>
      <c r="G6" s="8">
        <f>RANK(F6,F$5:F$102)</f>
        <v>23</v>
      </c>
      <c r="H6" s="6">
        <v>10.702667112322676</v>
      </c>
      <c r="I6" s="8">
        <f>RANK(H6,H$5:H$102)</f>
        <v>18</v>
      </c>
      <c r="J6" s="6">
        <v>9.4464783625047168</v>
      </c>
      <c r="K6" s="8">
        <f>RANK(J6,J$5:J$102)</f>
        <v>18</v>
      </c>
      <c r="L6" s="6">
        <f>J6-D6</f>
        <v>8.0328160520052414</v>
      </c>
      <c r="M6" s="8">
        <f>E6-K6</f>
        <v>22</v>
      </c>
      <c r="N6" s="6">
        <f>J6-H6</f>
        <v>-1.2561887498179587</v>
      </c>
      <c r="O6" s="8">
        <f>I6-K6</f>
        <v>0</v>
      </c>
      <c r="Q6" t="s">
        <v>158</v>
      </c>
      <c r="R6" s="4">
        <f>18.08+20.84</f>
        <v>38.92</v>
      </c>
      <c r="S6" s="4">
        <f>22.5+20.62</f>
        <v>43.120000000000005</v>
      </c>
      <c r="T6" s="4">
        <f>25.2+19.95</f>
        <v>45.15</v>
      </c>
      <c r="U6" s="4">
        <f>27.57+21.18</f>
        <v>48.75</v>
      </c>
    </row>
    <row r="7" spans="2:21" x14ac:dyDescent="0.2">
      <c r="B7" s="35" t="s">
        <v>97</v>
      </c>
      <c r="C7">
        <v>4</v>
      </c>
      <c r="D7" s="6">
        <v>17.867262401408595</v>
      </c>
      <c r="E7" s="8">
        <f>RANK(D7,D$5:D$102)</f>
        <v>11</v>
      </c>
      <c r="F7" s="6">
        <v>13.461349305243852</v>
      </c>
      <c r="G7" s="8">
        <f>RANK(F7,F$5:F$102)</f>
        <v>12</v>
      </c>
      <c r="H7" s="6">
        <v>14.733601313663806</v>
      </c>
      <c r="I7" s="8">
        <f>RANK(H7,H$5:H$102)</f>
        <v>14</v>
      </c>
      <c r="J7" s="6">
        <v>14.107764895368366</v>
      </c>
      <c r="K7" s="8">
        <f>RANK(J7,J$5:J$102)</f>
        <v>15</v>
      </c>
      <c r="L7" s="6">
        <f>J7-D7</f>
        <v>-3.7594975060402298</v>
      </c>
      <c r="M7" s="8">
        <f>E7-K7</f>
        <v>-4</v>
      </c>
      <c r="N7" s="6">
        <f>J7-H7</f>
        <v>-0.62583641829544057</v>
      </c>
      <c r="O7" s="8">
        <f>I7-K7</f>
        <v>-1</v>
      </c>
    </row>
    <row r="8" spans="2:21" x14ac:dyDescent="0.2">
      <c r="B8" s="35" t="s">
        <v>94</v>
      </c>
      <c r="C8">
        <v>1</v>
      </c>
      <c r="D8" s="6">
        <v>-3.6757689990887021</v>
      </c>
      <c r="E8" s="8">
        <f>RANK(D8,D$5:D$102)</f>
        <v>51</v>
      </c>
      <c r="F8" s="6">
        <v>-27.106795110390738</v>
      </c>
      <c r="G8" s="8">
        <f>RANK(F8,F$5:F$102)</f>
        <v>93</v>
      </c>
      <c r="H8" s="6">
        <v>5.9467057433399972E-3</v>
      </c>
      <c r="I8" s="8">
        <f>RANK(H8,H$5:H$102)</f>
        <v>31</v>
      </c>
      <c r="J8" s="6">
        <v>-12.30456703748996</v>
      </c>
      <c r="K8" s="8">
        <f>RANK(J8,J$5:J$102)</f>
        <v>62</v>
      </c>
      <c r="L8" s="6">
        <f>J8-D8</f>
        <v>-8.628798038401257</v>
      </c>
      <c r="M8" s="8">
        <f>E8-K8</f>
        <v>-11</v>
      </c>
      <c r="N8" s="6">
        <f>J8-H8</f>
        <v>-12.310513743233301</v>
      </c>
      <c r="O8" s="8">
        <f>I8-K8</f>
        <v>-31</v>
      </c>
      <c r="Q8" s="6"/>
      <c r="R8" s="6"/>
    </row>
    <row r="9" spans="2:21" x14ac:dyDescent="0.2">
      <c r="B9" s="35" t="s">
        <v>0</v>
      </c>
      <c r="C9">
        <v>4</v>
      </c>
      <c r="D9" s="6">
        <v>-7.6142982975728222</v>
      </c>
      <c r="E9" s="8">
        <f>RANK(D9,D$5:D$102)</f>
        <v>66</v>
      </c>
      <c r="F9" s="6">
        <v>-10.068613739271235</v>
      </c>
      <c r="G9" s="8">
        <f>RANK(F9,F$5:F$102)</f>
        <v>65</v>
      </c>
      <c r="H9" s="6">
        <v>-7.916901931393185</v>
      </c>
      <c r="I9" s="8">
        <f>RANK(H9,H$5:H$102)</f>
        <v>51</v>
      </c>
      <c r="J9" s="6">
        <v>-9.235317088979297</v>
      </c>
      <c r="K9" s="8">
        <f>RANK(J9,J$5:J$102)</f>
        <v>52</v>
      </c>
      <c r="L9" s="6">
        <f>J9-D9</f>
        <v>-1.6210187914064749</v>
      </c>
      <c r="M9" s="8">
        <f>E9-K9</f>
        <v>14</v>
      </c>
      <c r="N9" s="6">
        <f>J9-H9</f>
        <v>-1.3184151575861121</v>
      </c>
      <c r="O9" s="8">
        <f>I9-K9</f>
        <v>-1</v>
      </c>
      <c r="Q9" s="6"/>
      <c r="R9" s="6"/>
      <c r="S9" s="6"/>
    </row>
    <row r="10" spans="2:21" x14ac:dyDescent="0.2">
      <c r="B10" s="35" t="s">
        <v>1</v>
      </c>
      <c r="C10">
        <v>3</v>
      </c>
      <c r="D10" s="6">
        <v>35.529221428934143</v>
      </c>
      <c r="E10" s="8">
        <f>RANK(D10,D$5:D$102)</f>
        <v>1</v>
      </c>
      <c r="F10" s="6">
        <v>27.148463716850934</v>
      </c>
      <c r="G10" s="8">
        <f>RANK(F10,F$5:F$102)</f>
        <v>6</v>
      </c>
      <c r="H10" s="6">
        <v>28.693357801956822</v>
      </c>
      <c r="I10" s="8">
        <f>RANK(H10,H$5:H$102)</f>
        <v>6</v>
      </c>
      <c r="J10" s="6">
        <v>28.116527086452706</v>
      </c>
      <c r="K10" s="8">
        <f>RANK(J10,J$5:J$102)</f>
        <v>5</v>
      </c>
      <c r="L10" s="6">
        <f>J10-D10</f>
        <v>-7.4126943424814371</v>
      </c>
      <c r="M10" s="8">
        <f>E10-K10</f>
        <v>-4</v>
      </c>
      <c r="N10" s="6">
        <f>J10-H10</f>
        <v>-0.57683071550411569</v>
      </c>
      <c r="O10" s="8">
        <f>I10-K10</f>
        <v>1</v>
      </c>
    </row>
    <row r="11" spans="2:21" x14ac:dyDescent="0.2">
      <c r="B11" s="35" t="s">
        <v>2</v>
      </c>
      <c r="C11">
        <v>2</v>
      </c>
      <c r="D11" s="6">
        <v>-13.219159331963715</v>
      </c>
      <c r="E11" s="8">
        <f>RANK(D11,D$5:D$102)</f>
        <v>80</v>
      </c>
      <c r="F11" s="6">
        <v>-7.7058208894364144</v>
      </c>
      <c r="G11" s="8">
        <f>RANK(F11,F$5:F$102)</f>
        <v>56</v>
      </c>
      <c r="H11" s="6">
        <v>-18.931959927569288</v>
      </c>
      <c r="I11" s="8">
        <f>RANK(H11,H$5:H$102)</f>
        <v>78</v>
      </c>
      <c r="J11" s="6">
        <v>-24.350565614825353</v>
      </c>
      <c r="K11" s="8">
        <f>RANK(J11,J$5:J$102)</f>
        <v>84</v>
      </c>
      <c r="L11" s="6">
        <f>J11-D11</f>
        <v>-11.131406282861638</v>
      </c>
      <c r="M11" s="8">
        <f>E11-K11</f>
        <v>-4</v>
      </c>
      <c r="N11" s="6">
        <f>J11-H11</f>
        <v>-5.4186056872560648</v>
      </c>
      <c r="O11" s="8">
        <f>I11-K11</f>
        <v>-6</v>
      </c>
    </row>
    <row r="12" spans="2:21" x14ac:dyDescent="0.2">
      <c r="B12" s="35" t="s">
        <v>3</v>
      </c>
      <c r="C12">
        <v>4</v>
      </c>
      <c r="D12" s="6">
        <v>-5.5004860336825674</v>
      </c>
      <c r="E12" s="8">
        <f>RANK(D12,D$5:D$102)</f>
        <v>56</v>
      </c>
      <c r="F12" s="6">
        <v>-5.3911521315704043</v>
      </c>
      <c r="G12" s="8">
        <f>RANK(F12,F$5:F$102)</f>
        <v>49</v>
      </c>
      <c r="H12" s="6">
        <v>-2.4771820928172117</v>
      </c>
      <c r="I12" s="8">
        <f>RANK(H12,H$5:H$102)</f>
        <v>39</v>
      </c>
      <c r="J12" s="6">
        <v>0.72163722371537242</v>
      </c>
      <c r="K12" s="8">
        <f>RANK(J12,J$5:J$102)</f>
        <v>36</v>
      </c>
      <c r="L12" s="6">
        <f>J12-D12</f>
        <v>6.2221232573979401</v>
      </c>
      <c r="M12" s="8">
        <f>E12-K12</f>
        <v>20</v>
      </c>
      <c r="N12" s="6">
        <f>J12-H12</f>
        <v>3.198819316532584</v>
      </c>
      <c r="O12" s="8">
        <f>I12-K12</f>
        <v>3</v>
      </c>
    </row>
    <row r="13" spans="2:21" x14ac:dyDescent="0.2">
      <c r="B13" s="35" t="s">
        <v>4</v>
      </c>
      <c r="C13">
        <v>2</v>
      </c>
      <c r="D13" s="6">
        <v>-3.935043805642068</v>
      </c>
      <c r="E13" s="8">
        <f>RANK(D13,D$5:D$102)</f>
        <v>52</v>
      </c>
      <c r="F13" s="6">
        <v>-9.7319796955306721</v>
      </c>
      <c r="G13" s="8">
        <f>RANK(F13,F$5:F$102)</f>
        <v>63</v>
      </c>
      <c r="H13" s="6">
        <v>-14.702584745691533</v>
      </c>
      <c r="I13" s="8">
        <f>RANK(H13,H$5:H$102)</f>
        <v>71</v>
      </c>
      <c r="J13" s="6">
        <v>-12.15281650808372</v>
      </c>
      <c r="K13" s="8">
        <f>RANK(J13,J$5:J$102)</f>
        <v>60</v>
      </c>
      <c r="L13" s="6">
        <f>J13-D13</f>
        <v>-8.2177727024416534</v>
      </c>
      <c r="M13" s="8">
        <f>E13-K13</f>
        <v>-8</v>
      </c>
      <c r="N13" s="6">
        <f>J13-H13</f>
        <v>2.5497682376078128</v>
      </c>
      <c r="O13" s="8">
        <f>I13-K13</f>
        <v>11</v>
      </c>
    </row>
    <row r="14" spans="2:21" x14ac:dyDescent="0.2">
      <c r="B14" s="35" t="s">
        <v>5</v>
      </c>
      <c r="C14">
        <v>1</v>
      </c>
      <c r="D14" s="6">
        <v>-15.956132487809139</v>
      </c>
      <c r="E14" s="8">
        <f>RANK(D14,D$5:D$102)</f>
        <v>84</v>
      </c>
      <c r="F14" s="6">
        <v>-17.317892085928339</v>
      </c>
      <c r="G14" s="8">
        <f>RANK(F14,F$5:F$102)</f>
        <v>85</v>
      </c>
      <c r="H14" s="6">
        <v>-26.305567367486276</v>
      </c>
      <c r="I14" s="8">
        <f>RANK(H14,H$5:H$102)</f>
        <v>93</v>
      </c>
      <c r="J14" s="6">
        <v>-26.212278052538274</v>
      </c>
      <c r="K14" s="8">
        <f>RANK(J14,J$5:J$102)</f>
        <v>88</v>
      </c>
      <c r="L14" s="6">
        <f>J14-D14</f>
        <v>-10.256145564729135</v>
      </c>
      <c r="M14" s="8">
        <f>E14-K14</f>
        <v>-4</v>
      </c>
      <c r="N14" s="6">
        <f>J14-H14</f>
        <v>9.32893149480023E-2</v>
      </c>
      <c r="O14" s="8">
        <f>I14-K14</f>
        <v>5</v>
      </c>
    </row>
    <row r="15" spans="2:21" x14ac:dyDescent="0.2">
      <c r="B15" s="35" t="s">
        <v>6</v>
      </c>
      <c r="C15">
        <v>4</v>
      </c>
      <c r="D15" s="6">
        <v>-18.076917666466901</v>
      </c>
      <c r="E15" s="8">
        <f>RANK(D15,D$5:D$102)</f>
        <v>90</v>
      </c>
      <c r="F15" s="6">
        <v>-22.496100443021174</v>
      </c>
      <c r="G15" s="8">
        <f>RANK(F15,F$5:F$102)</f>
        <v>90</v>
      </c>
      <c r="H15" s="6">
        <v>-22.176366060897923</v>
      </c>
      <c r="I15" s="8">
        <f>RANK(H15,H$5:H$102)</f>
        <v>87</v>
      </c>
      <c r="J15" s="6">
        <v>-18.572947175855656</v>
      </c>
      <c r="K15" s="8">
        <f>RANK(J15,J$5:J$102)</f>
        <v>73</v>
      </c>
      <c r="L15" s="6">
        <f>J15-D15</f>
        <v>-0.49602950938875523</v>
      </c>
      <c r="M15" s="8">
        <f>E15-K15</f>
        <v>17</v>
      </c>
      <c r="N15" s="6">
        <f>J15-H15</f>
        <v>3.6034188850422666</v>
      </c>
      <c r="O15" s="8">
        <f>I15-K15</f>
        <v>14</v>
      </c>
    </row>
    <row r="16" spans="2:21" x14ac:dyDescent="0.2">
      <c r="B16" s="35" t="s">
        <v>7</v>
      </c>
      <c r="C16">
        <v>2</v>
      </c>
      <c r="D16" s="6">
        <v>-16.668104876436651</v>
      </c>
      <c r="E16" s="8">
        <f>RANK(D16,D$5:D$102)</f>
        <v>87</v>
      </c>
      <c r="F16" s="6">
        <v>-11.710813073655324</v>
      </c>
      <c r="G16" s="8">
        <f>RANK(F16,F$5:F$102)</f>
        <v>71</v>
      </c>
      <c r="H16" s="6">
        <v>-10.111178887833359</v>
      </c>
      <c r="I16" s="8">
        <f>RANK(H16,H$5:H$102)</f>
        <v>57</v>
      </c>
      <c r="J16" s="6">
        <v>-14.439519097335307</v>
      </c>
      <c r="K16" s="8">
        <f>RANK(J16,J$5:J$102)</f>
        <v>66</v>
      </c>
      <c r="L16" s="6">
        <f>J16-D16</f>
        <v>2.2285857791013441</v>
      </c>
      <c r="M16" s="8">
        <f>E16-K16</f>
        <v>21</v>
      </c>
      <c r="N16" s="6">
        <f>J16-H16</f>
        <v>-4.3283402095019472</v>
      </c>
      <c r="O16" s="8">
        <f>I16-K16</f>
        <v>-9</v>
      </c>
    </row>
    <row r="17" spans="2:15" x14ac:dyDescent="0.2">
      <c r="B17" s="35" t="s">
        <v>8</v>
      </c>
      <c r="C17">
        <v>3</v>
      </c>
      <c r="D17" s="6">
        <v>21.358795450441868</v>
      </c>
      <c r="E17" s="8">
        <f>RANK(D17,D$5:D$102)</f>
        <v>8</v>
      </c>
      <c r="F17" s="6">
        <v>20.619732284709723</v>
      </c>
      <c r="G17" s="8">
        <f>RANK(F17,F$5:F$102)</f>
        <v>9</v>
      </c>
      <c r="H17" s="6">
        <v>24.721205735845889</v>
      </c>
      <c r="I17" s="8">
        <f>RANK(H17,H$5:H$102)</f>
        <v>7</v>
      </c>
      <c r="J17" s="6">
        <v>19.384602976550468</v>
      </c>
      <c r="K17" s="8">
        <f>RANK(J17,J$5:J$102)</f>
        <v>10</v>
      </c>
      <c r="L17" s="6">
        <f>J17-D17</f>
        <v>-1.9741924738913994</v>
      </c>
      <c r="M17" s="8">
        <f>E17-K17</f>
        <v>-2</v>
      </c>
      <c r="N17" s="6">
        <f>J17-H17</f>
        <v>-5.3366027592954204</v>
      </c>
      <c r="O17" s="8">
        <f>I17-K17</f>
        <v>-3</v>
      </c>
    </row>
    <row r="18" spans="2:15" x14ac:dyDescent="0.2">
      <c r="B18" s="35" t="s">
        <v>9</v>
      </c>
      <c r="C18">
        <v>3</v>
      </c>
      <c r="D18" s="6">
        <v>21.670880170707239</v>
      </c>
      <c r="E18" s="8">
        <f>RANK(D18,D$5:D$102)</f>
        <v>7</v>
      </c>
      <c r="F18" s="6">
        <v>20.740443454871116</v>
      </c>
      <c r="G18" s="8">
        <f>RANK(F18,F$5:F$102)</f>
        <v>8</v>
      </c>
      <c r="H18" s="6">
        <v>19.946793916030011</v>
      </c>
      <c r="I18" s="8">
        <f>RANK(H18,H$5:H$102)</f>
        <v>9</v>
      </c>
      <c r="J18" s="6">
        <v>25.091419472011012</v>
      </c>
      <c r="K18" s="8">
        <f>RANK(J18,J$5:J$102)</f>
        <v>7</v>
      </c>
      <c r="L18" s="6">
        <f>J18-D18</f>
        <v>3.4205393013037728</v>
      </c>
      <c r="M18" s="8">
        <f>E18-K18</f>
        <v>0</v>
      </c>
      <c r="N18" s="6">
        <f>J18-H18</f>
        <v>5.1446255559810012</v>
      </c>
      <c r="O18" s="8">
        <f>I18-K18</f>
        <v>2</v>
      </c>
    </row>
    <row r="19" spans="2:15" x14ac:dyDescent="0.2">
      <c r="B19" s="35" t="s">
        <v>10</v>
      </c>
      <c r="C19">
        <v>4</v>
      </c>
      <c r="D19" s="6">
        <v>-6.4155132576739318</v>
      </c>
      <c r="E19" s="8">
        <f>RANK(D19,D$5:D$102)</f>
        <v>61</v>
      </c>
      <c r="F19" s="6">
        <v>-11.388194128964409</v>
      </c>
      <c r="G19" s="8">
        <f>RANK(F19,F$5:F$102)</f>
        <v>70</v>
      </c>
      <c r="H19" s="6">
        <v>-7.6451990415760225</v>
      </c>
      <c r="I19" s="8">
        <f>RANK(H19,H$5:H$102)</f>
        <v>49</v>
      </c>
      <c r="J19" s="6">
        <v>-6.464522507008553</v>
      </c>
      <c r="K19" s="8">
        <f>RANK(J19,J$5:J$102)</f>
        <v>43</v>
      </c>
      <c r="L19" s="6">
        <f>J19-D19</f>
        <v>-4.9009249334621252E-2</v>
      </c>
      <c r="M19" s="8">
        <f>E19-K19</f>
        <v>18</v>
      </c>
      <c r="N19" s="6">
        <f>J19-H19</f>
        <v>1.1806765345674695</v>
      </c>
      <c r="O19" s="8">
        <f>I19-K19</f>
        <v>6</v>
      </c>
    </row>
    <row r="20" spans="2:15" x14ac:dyDescent="0.2">
      <c r="B20" s="35" t="s">
        <v>20</v>
      </c>
      <c r="C20">
        <v>2</v>
      </c>
      <c r="D20" s="6">
        <v>-5.6126076297019827</v>
      </c>
      <c r="E20" s="8">
        <f>RANK(D20,D$5:D$102)</f>
        <v>58</v>
      </c>
      <c r="F20" s="6">
        <v>-7.8687430771225415</v>
      </c>
      <c r="G20" s="8">
        <f>RANK(F20,F$5:F$102)</f>
        <v>57</v>
      </c>
      <c r="H20" s="6">
        <v>-12.001577222445656</v>
      </c>
      <c r="I20" s="8">
        <f>RANK(H20,H$5:H$102)</f>
        <v>61</v>
      </c>
      <c r="J20" s="6">
        <v>-10.082433081614022</v>
      </c>
      <c r="K20" s="8">
        <f>RANK(J20,J$5:J$102)</f>
        <v>55</v>
      </c>
      <c r="L20" s="6">
        <f>J20-D20</f>
        <v>-4.4698254519120395</v>
      </c>
      <c r="M20" s="8">
        <f>E20-K20</f>
        <v>3</v>
      </c>
      <c r="N20" s="6">
        <f>J20-H20</f>
        <v>1.9191441408316336</v>
      </c>
      <c r="O20" s="8">
        <f>I20-K20</f>
        <v>6</v>
      </c>
    </row>
    <row r="21" spans="2:15" x14ac:dyDescent="0.2">
      <c r="B21" s="35" t="s">
        <v>11</v>
      </c>
      <c r="C21">
        <v>2</v>
      </c>
      <c r="D21" s="6">
        <v>10.186070405399535</v>
      </c>
      <c r="E21" s="8">
        <f>RANK(D21,D$5:D$102)</f>
        <v>20</v>
      </c>
      <c r="F21" s="6">
        <v>9.3086841773047855</v>
      </c>
      <c r="G21" s="8">
        <f>RANK(F21,F$5:F$102)</f>
        <v>19</v>
      </c>
      <c r="H21" s="6">
        <v>4.7629690509376008</v>
      </c>
      <c r="I21" s="8">
        <f>RANK(H21,H$5:H$102)</f>
        <v>22</v>
      </c>
      <c r="J21" s="6">
        <v>9.0558973269813787</v>
      </c>
      <c r="K21" s="8">
        <f>RANK(J21,J$5:J$102)</f>
        <v>19</v>
      </c>
      <c r="L21" s="6">
        <f>J21-D21</f>
        <v>-1.1301730784181565</v>
      </c>
      <c r="M21" s="8">
        <f>E21-K21</f>
        <v>1</v>
      </c>
      <c r="N21" s="6">
        <f>J21-H21</f>
        <v>4.2929282760437779</v>
      </c>
      <c r="O21" s="8">
        <f>I21-K21</f>
        <v>3</v>
      </c>
    </row>
    <row r="22" spans="2:15" x14ac:dyDescent="0.2">
      <c r="B22" s="35" t="s">
        <v>12</v>
      </c>
      <c r="C22">
        <v>2</v>
      </c>
      <c r="D22" s="6">
        <v>8.511105100018213</v>
      </c>
      <c r="E22" s="8">
        <f>RANK(D22,D$5:D$102)</f>
        <v>22</v>
      </c>
      <c r="F22" s="6">
        <v>9.9734968176520624</v>
      </c>
      <c r="G22" s="8">
        <f>RANK(F22,F$5:F$102)</f>
        <v>18</v>
      </c>
      <c r="H22" s="6">
        <v>9.7522633252816302</v>
      </c>
      <c r="I22" s="8">
        <f>RANK(H22,H$5:H$102)</f>
        <v>19</v>
      </c>
      <c r="J22" s="6">
        <v>7.9788607014796762</v>
      </c>
      <c r="K22" s="8">
        <f>RANK(J22,J$5:J$102)</f>
        <v>22</v>
      </c>
      <c r="L22" s="6">
        <f>J22-D22</f>
        <v>-0.53224439853853678</v>
      </c>
      <c r="M22" s="8">
        <f>E22-K22</f>
        <v>0</v>
      </c>
      <c r="N22" s="6">
        <f>J22-H22</f>
        <v>-1.773402623801954</v>
      </c>
      <c r="O22" s="8">
        <f>I22-K22</f>
        <v>-3</v>
      </c>
    </row>
    <row r="23" spans="2:15" x14ac:dyDescent="0.2">
      <c r="B23" s="35" t="s">
        <v>13</v>
      </c>
      <c r="C23">
        <v>1</v>
      </c>
      <c r="D23" s="6">
        <v>-16.515554640484233</v>
      </c>
      <c r="E23" s="8">
        <f>RANK(D23,D$5:D$102)</f>
        <v>85</v>
      </c>
      <c r="F23" s="6">
        <v>-14.119545409239185</v>
      </c>
      <c r="G23" s="8">
        <f>RANK(F23,F$5:F$102)</f>
        <v>80</v>
      </c>
      <c r="H23" s="6">
        <v>-19.258353563149559</v>
      </c>
      <c r="I23" s="8">
        <f>RANK(H23,H$5:H$102)</f>
        <v>79</v>
      </c>
      <c r="J23" s="6">
        <v>-22.640334264593449</v>
      </c>
      <c r="K23" s="8">
        <f>RANK(J23,J$5:J$102)</f>
        <v>81</v>
      </c>
      <c r="L23" s="6">
        <f>J23-D23</f>
        <v>-6.1247796241092161</v>
      </c>
      <c r="M23" s="8">
        <f>E23-K23</f>
        <v>4</v>
      </c>
      <c r="N23" s="6">
        <f>J23-H23</f>
        <v>-3.3819807014438901</v>
      </c>
      <c r="O23" s="8">
        <f>I23-K23</f>
        <v>-2</v>
      </c>
    </row>
    <row r="24" spans="2:15" x14ac:dyDescent="0.2">
      <c r="B24" s="35" t="s">
        <v>14</v>
      </c>
      <c r="C24">
        <v>3</v>
      </c>
      <c r="D24" s="6">
        <v>6.5031061773523708</v>
      </c>
      <c r="E24" s="8">
        <f>RANK(D24,D$5:D$102)</f>
        <v>25</v>
      </c>
      <c r="F24" s="6">
        <v>5.9740398461336479</v>
      </c>
      <c r="G24" s="8">
        <f>RANK(F24,F$5:F$102)</f>
        <v>26</v>
      </c>
      <c r="H24" s="6">
        <v>7.1271157061789667</v>
      </c>
      <c r="I24" s="8">
        <f>RANK(H24,H$5:H$102)</f>
        <v>20</v>
      </c>
      <c r="J24" s="6">
        <v>9.0181920958233395</v>
      </c>
      <c r="K24" s="8">
        <f>RANK(J24,J$5:J$102)</f>
        <v>20</v>
      </c>
      <c r="L24" s="6">
        <f>J24-D24</f>
        <v>2.5150859184709686</v>
      </c>
      <c r="M24" s="8">
        <f>E24-K24</f>
        <v>5</v>
      </c>
      <c r="N24" s="6">
        <f>J24-H24</f>
        <v>1.8910763896443727</v>
      </c>
      <c r="O24" s="8">
        <f>I24-K24</f>
        <v>0</v>
      </c>
    </row>
    <row r="25" spans="2:15" x14ac:dyDescent="0.2">
      <c r="B25" s="35" t="s">
        <v>15</v>
      </c>
      <c r="C25">
        <v>3</v>
      </c>
      <c r="D25" s="6">
        <v>-9.9905063658009094</v>
      </c>
      <c r="E25" s="8">
        <f>RANK(D25,D$5:D$102)</f>
        <v>74</v>
      </c>
      <c r="F25" s="6">
        <v>-9.8195513958308762</v>
      </c>
      <c r="G25" s="8">
        <f>RANK(F25,F$5:F$102)</f>
        <v>64</v>
      </c>
      <c r="H25" s="6">
        <v>-11.98912847378557</v>
      </c>
      <c r="I25" s="8">
        <f>RANK(H25,H$5:H$102)</f>
        <v>60</v>
      </c>
      <c r="J25" s="6">
        <v>-10.213197905451814</v>
      </c>
      <c r="K25" s="8">
        <f>RANK(J25,J$5:J$102)</f>
        <v>56</v>
      </c>
      <c r="L25" s="6">
        <f>J25-D25</f>
        <v>-0.2226915396509046</v>
      </c>
      <c r="M25" s="8">
        <f>E25-K25</f>
        <v>18</v>
      </c>
      <c r="N25" s="6">
        <f>J25-H25</f>
        <v>1.7759305683337558</v>
      </c>
      <c r="O25" s="8">
        <f>I25-K25</f>
        <v>4</v>
      </c>
    </row>
    <row r="26" spans="2:15" x14ac:dyDescent="0.2">
      <c r="B26" s="35" t="s">
        <v>16</v>
      </c>
      <c r="C26">
        <v>4</v>
      </c>
      <c r="D26" s="6">
        <v>19.906026302885437</v>
      </c>
      <c r="E26" s="8">
        <f>RANK(D26,D$5:D$102)</f>
        <v>10</v>
      </c>
      <c r="F26" s="6">
        <v>28.318567421718697</v>
      </c>
      <c r="G26" s="8">
        <f>RANK(F26,F$5:F$102)</f>
        <v>5</v>
      </c>
      <c r="H26" s="6">
        <v>34.061305017791476</v>
      </c>
      <c r="I26" s="8">
        <f>RANK(H26,H$5:H$102)</f>
        <v>1</v>
      </c>
      <c r="J26" s="6">
        <v>35.917744789748483</v>
      </c>
      <c r="K26" s="8">
        <f>RANK(J26,J$5:J$102)</f>
        <v>2</v>
      </c>
      <c r="L26" s="6">
        <f>J26-D26</f>
        <v>16.011718486863046</v>
      </c>
      <c r="M26" s="8">
        <f>E26-K26</f>
        <v>8</v>
      </c>
      <c r="N26" s="6">
        <f>J26-H26</f>
        <v>1.8564397719570067</v>
      </c>
      <c r="O26" s="8">
        <f>I26-K26</f>
        <v>-1</v>
      </c>
    </row>
    <row r="27" spans="2:15" x14ac:dyDescent="0.2">
      <c r="B27" s="35" t="s">
        <v>17</v>
      </c>
      <c r="C27">
        <v>1</v>
      </c>
      <c r="D27" s="6">
        <v>-12.886578853762723</v>
      </c>
      <c r="E27" s="8">
        <f>RANK(D27,D$5:D$102)</f>
        <v>77</v>
      </c>
      <c r="F27" s="6">
        <v>-15.40518216219037</v>
      </c>
      <c r="G27" s="8">
        <f>RANK(F27,F$5:F$102)</f>
        <v>82</v>
      </c>
      <c r="H27" s="6">
        <v>-18.735774289482659</v>
      </c>
      <c r="I27" s="8">
        <f>RANK(H27,H$5:H$102)</f>
        <v>77</v>
      </c>
      <c r="J27" s="6">
        <v>-19.551110614720258</v>
      </c>
      <c r="K27" s="8">
        <f>RANK(J27,J$5:J$102)</f>
        <v>75</v>
      </c>
      <c r="L27" s="6">
        <f>J27-D27</f>
        <v>-6.6645317609575354</v>
      </c>
      <c r="M27" s="8">
        <f>E27-K27</f>
        <v>2</v>
      </c>
      <c r="N27" s="6">
        <f>J27-H27</f>
        <v>-0.81533632523759891</v>
      </c>
      <c r="O27" s="8">
        <f>I27-K27</f>
        <v>2</v>
      </c>
    </row>
    <row r="28" spans="2:15" x14ac:dyDescent="0.2">
      <c r="B28" s="35" t="s">
        <v>18</v>
      </c>
      <c r="C28">
        <v>2</v>
      </c>
      <c r="D28" s="6">
        <v>1.9135427599674539</v>
      </c>
      <c r="E28" s="8">
        <f>RANK(D28,D$5:D$102)</f>
        <v>38</v>
      </c>
      <c r="F28" s="6">
        <v>-1.5935748733665975</v>
      </c>
      <c r="G28" s="8">
        <f>RANK(F28,F$5:F$102)</f>
        <v>39</v>
      </c>
      <c r="H28" s="6">
        <v>-3.428057829932345</v>
      </c>
      <c r="I28" s="8">
        <f>RANK(H28,H$5:H$102)</f>
        <v>42</v>
      </c>
      <c r="J28" s="6">
        <v>0.86420777121865311</v>
      </c>
      <c r="K28" s="8">
        <f>RANK(J28,J$5:J$102)</f>
        <v>35</v>
      </c>
      <c r="L28" s="6">
        <f>J28-D28</f>
        <v>-1.0493349887488008</v>
      </c>
      <c r="M28" s="8">
        <f>E28-K28</f>
        <v>3</v>
      </c>
      <c r="N28" s="6">
        <f>J28-H28</f>
        <v>4.2922656011509979</v>
      </c>
      <c r="O28" s="8">
        <f>I28-K28</f>
        <v>7</v>
      </c>
    </row>
    <row r="29" spans="2:15" x14ac:dyDescent="0.2">
      <c r="B29" s="35" t="s">
        <v>19</v>
      </c>
      <c r="C29">
        <v>3</v>
      </c>
      <c r="D29" s="6">
        <v>20.836022871521276</v>
      </c>
      <c r="E29" s="8">
        <f>RANK(D29,D$5:D$102)</f>
        <v>9</v>
      </c>
      <c r="F29" s="6">
        <v>21.017387691467611</v>
      </c>
      <c r="G29" s="8">
        <f>RANK(F29,F$5:F$102)</f>
        <v>7</v>
      </c>
      <c r="H29" s="6">
        <v>21.656037612868065</v>
      </c>
      <c r="I29" s="8">
        <f>RANK(H29,H$5:H$102)</f>
        <v>8</v>
      </c>
      <c r="J29" s="6">
        <v>22.493831465698381</v>
      </c>
      <c r="K29" s="8">
        <f>RANK(J29,J$5:J$102)</f>
        <v>8</v>
      </c>
      <c r="L29" s="6">
        <f>J29-D29</f>
        <v>1.657808594177105</v>
      </c>
      <c r="M29" s="8">
        <f>E29-K29</f>
        <v>1</v>
      </c>
      <c r="N29" s="6">
        <f>J29-H29</f>
        <v>0.83779385283031615</v>
      </c>
      <c r="O29" s="8">
        <f>I29-K29</f>
        <v>0</v>
      </c>
    </row>
    <row r="30" spans="2:15" x14ac:dyDescent="0.2">
      <c r="B30" s="35" t="s">
        <v>21</v>
      </c>
      <c r="C30">
        <v>4</v>
      </c>
      <c r="D30" s="6">
        <v>31.670900870261761</v>
      </c>
      <c r="E30" s="8">
        <f>RANK(D30,D$5:D$102)</f>
        <v>4</v>
      </c>
      <c r="F30" s="6">
        <v>32.363390505962727</v>
      </c>
      <c r="G30" s="8">
        <f>RANK(F30,F$5:F$102)</f>
        <v>2</v>
      </c>
      <c r="H30" s="6">
        <v>33.57825456618226</v>
      </c>
      <c r="I30" s="8">
        <f>RANK(H30,H$5:H$102)</f>
        <v>2</v>
      </c>
      <c r="J30" s="6">
        <v>33.0275299280894</v>
      </c>
      <c r="K30" s="8">
        <f>RANK(J30,J$5:J$102)</f>
        <v>3</v>
      </c>
      <c r="L30" s="6">
        <f>J30-D30</f>
        <v>1.3566290578276394</v>
      </c>
      <c r="M30" s="8">
        <f>E30-K30</f>
        <v>1</v>
      </c>
      <c r="N30" s="6">
        <f>J30-H30</f>
        <v>-0.55072463809285921</v>
      </c>
      <c r="O30" s="8">
        <f>I30-K30</f>
        <v>-1</v>
      </c>
    </row>
    <row r="31" spans="2:15" x14ac:dyDescent="0.2">
      <c r="B31" s="35" t="s">
        <v>22</v>
      </c>
      <c r="C31">
        <v>4</v>
      </c>
      <c r="D31" s="6">
        <v>10.430024226056032</v>
      </c>
      <c r="E31" s="8">
        <f>RANK(D31,D$5:D$102)</f>
        <v>19</v>
      </c>
      <c r="F31" s="6">
        <v>8.2487837787906564</v>
      </c>
      <c r="G31" s="8">
        <f>RANK(F31,F$5:F$102)</f>
        <v>20</v>
      </c>
      <c r="H31" s="6">
        <v>14.423203767391284</v>
      </c>
      <c r="I31" s="8">
        <f>RANK(H31,H$5:H$102)</f>
        <v>15</v>
      </c>
      <c r="J31" s="6">
        <v>14.199464998692871</v>
      </c>
      <c r="K31" s="8">
        <f>RANK(J31,J$5:J$102)</f>
        <v>14</v>
      </c>
      <c r="L31" s="6">
        <f>J31-D31</f>
        <v>3.7694407726368393</v>
      </c>
      <c r="M31" s="8">
        <f>E31-K31</f>
        <v>5</v>
      </c>
      <c r="N31" s="6">
        <f>J31-H31</f>
        <v>-0.22373876869841247</v>
      </c>
      <c r="O31" s="8">
        <f>I31-K31</f>
        <v>1</v>
      </c>
    </row>
    <row r="32" spans="2:15" x14ac:dyDescent="0.2">
      <c r="B32" s="35" t="s">
        <v>23</v>
      </c>
      <c r="C32">
        <v>4</v>
      </c>
      <c r="D32" s="6">
        <v>12.278881151992612</v>
      </c>
      <c r="E32" s="8">
        <f>RANK(D32,D$5:D$102)</f>
        <v>16</v>
      </c>
      <c r="F32" s="6">
        <v>5.9114049913918674</v>
      </c>
      <c r="G32" s="8">
        <f>RANK(F32,F$5:F$102)</f>
        <v>27</v>
      </c>
      <c r="H32" s="6">
        <v>3.4662824148129712</v>
      </c>
      <c r="I32" s="8">
        <f>RANK(H32,H$5:H$102)</f>
        <v>25</v>
      </c>
      <c r="J32" s="6">
        <v>2.6065078979534579</v>
      </c>
      <c r="K32" s="8">
        <f>RANK(J32,J$5:J$102)</f>
        <v>30</v>
      </c>
      <c r="L32" s="6">
        <f>J32-D32</f>
        <v>-9.6723732540391545</v>
      </c>
      <c r="M32" s="8">
        <f>E32-K32</f>
        <v>-14</v>
      </c>
      <c r="N32" s="6">
        <f>J32-H32</f>
        <v>-0.85977451685951323</v>
      </c>
      <c r="O32" s="8">
        <f>I32-K32</f>
        <v>-5</v>
      </c>
    </row>
    <row r="33" spans="2:15" x14ac:dyDescent="0.2">
      <c r="B33" s="35" t="s">
        <v>24</v>
      </c>
      <c r="C33">
        <v>4</v>
      </c>
      <c r="D33" s="6">
        <v>7.2543816543389443</v>
      </c>
      <c r="E33" s="8">
        <f>RANK(D33,D$5:D$102)</f>
        <v>24</v>
      </c>
      <c r="F33" s="6">
        <v>7.6259638471239057</v>
      </c>
      <c r="G33" s="8">
        <f>RANK(F33,F$5:F$102)</f>
        <v>21</v>
      </c>
      <c r="H33" s="6">
        <v>4.4121882536595516</v>
      </c>
      <c r="I33" s="8">
        <f>RANK(H33,H$5:H$102)</f>
        <v>24</v>
      </c>
      <c r="J33" s="6">
        <v>6.120276304841175</v>
      </c>
      <c r="K33" s="8">
        <f>RANK(J33,J$5:J$102)</f>
        <v>26</v>
      </c>
      <c r="L33" s="6">
        <f>J33-D33</f>
        <v>-1.1341053494977693</v>
      </c>
      <c r="M33" s="8">
        <f>E33-K33</f>
        <v>-2</v>
      </c>
      <c r="N33" s="6">
        <f>J33-H33</f>
        <v>1.7080880511816234</v>
      </c>
      <c r="O33" s="8">
        <f>I33-K33</f>
        <v>-2</v>
      </c>
    </row>
    <row r="34" spans="2:15" x14ac:dyDescent="0.2">
      <c r="B34" s="35" t="s">
        <v>25</v>
      </c>
      <c r="C34">
        <v>2</v>
      </c>
      <c r="D34" s="6">
        <v>-2.5729235358988896</v>
      </c>
      <c r="E34" s="8">
        <f>RANK(D34,D$5:D$102)</f>
        <v>49</v>
      </c>
      <c r="F34" s="6">
        <v>-5.5365260650174797</v>
      </c>
      <c r="G34" s="8">
        <f>RANK(F34,F$5:F$102)</f>
        <v>51</v>
      </c>
      <c r="H34" s="6">
        <v>-5.6751656684905969</v>
      </c>
      <c r="I34" s="8">
        <f>RANK(H34,H$5:H$102)</f>
        <v>45</v>
      </c>
      <c r="J34" s="6">
        <v>-6.6371395815602954</v>
      </c>
      <c r="K34" s="8">
        <f>RANK(J34,J$5:J$102)</f>
        <v>44</v>
      </c>
      <c r="L34" s="6">
        <f>J34-D34</f>
        <v>-4.0642160456614054</v>
      </c>
      <c r="M34" s="8">
        <f>E34-K34</f>
        <v>5</v>
      </c>
      <c r="N34" s="6">
        <f>J34-H34</f>
        <v>-0.96197391306969848</v>
      </c>
      <c r="O34" s="8">
        <f>I34-K34</f>
        <v>1</v>
      </c>
    </row>
    <row r="35" spans="2:15" x14ac:dyDescent="0.2">
      <c r="B35" s="35" t="s">
        <v>26</v>
      </c>
      <c r="C35">
        <v>1</v>
      </c>
      <c r="D35" s="6">
        <v>-29.902195779856548</v>
      </c>
      <c r="E35" s="8">
        <f>RANK(D35,D$5:D$102)</f>
        <v>95</v>
      </c>
      <c r="F35" s="6">
        <v>-32.516803879526812</v>
      </c>
      <c r="G35" s="8">
        <f>RANK(F35,F$5:F$102)</f>
        <v>95</v>
      </c>
      <c r="H35" s="6">
        <v>-38.142219522665748</v>
      </c>
      <c r="I35" s="8">
        <f>RANK(H35,H$5:H$102)</f>
        <v>96</v>
      </c>
      <c r="J35" s="6">
        <v>-35.582515941452144</v>
      </c>
      <c r="K35" s="8">
        <f>RANK(J35,J$5:J$102)</f>
        <v>95</v>
      </c>
      <c r="L35" s="6">
        <f>J35-D35</f>
        <v>-5.6803201615955956</v>
      </c>
      <c r="M35" s="8">
        <f>E35-K35</f>
        <v>0</v>
      </c>
      <c r="N35" s="6">
        <f>J35-H35</f>
        <v>2.5597035812136042</v>
      </c>
      <c r="O35" s="8">
        <f>I35-K35</f>
        <v>1</v>
      </c>
    </row>
    <row r="36" spans="2:15" x14ac:dyDescent="0.2">
      <c r="B36" s="35" t="s">
        <v>27</v>
      </c>
      <c r="C36">
        <v>2</v>
      </c>
      <c r="D36" s="6">
        <v>-8.3311150584773159</v>
      </c>
      <c r="E36" s="8">
        <f>RANK(D36,D$5:D$102)</f>
        <v>68</v>
      </c>
      <c r="F36" s="6">
        <v>-12.527211871956752</v>
      </c>
      <c r="G36" s="8">
        <f>RANK(F36,F$5:F$102)</f>
        <v>76</v>
      </c>
      <c r="H36" s="6">
        <v>-14.167193932404476</v>
      </c>
      <c r="I36" s="8">
        <f>RANK(H36,H$5:H$102)</f>
        <v>70</v>
      </c>
      <c r="J36" s="6">
        <v>-16.704876092334963</v>
      </c>
      <c r="K36" s="8">
        <f>RANK(J36,J$5:J$102)</f>
        <v>69</v>
      </c>
      <c r="L36" s="6">
        <f>J36-D36</f>
        <v>-8.3737610338576474</v>
      </c>
      <c r="M36" s="8">
        <f>E36-K36</f>
        <v>-1</v>
      </c>
      <c r="N36" s="6">
        <f>J36-H36</f>
        <v>-2.5376821599304868</v>
      </c>
      <c r="O36" s="8">
        <f>I36-K36</f>
        <v>1</v>
      </c>
    </row>
    <row r="37" spans="2:15" x14ac:dyDescent="0.2">
      <c r="B37" s="35" t="s">
        <v>28</v>
      </c>
      <c r="C37">
        <v>1</v>
      </c>
      <c r="D37" s="6">
        <v>-15.364832271486994</v>
      </c>
      <c r="E37" s="8">
        <f>RANK(D37,D$5:D$102)</f>
        <v>83</v>
      </c>
      <c r="F37" s="6">
        <v>-23.806607465563161</v>
      </c>
      <c r="G37" s="8">
        <f>RANK(F37,F$5:F$102)</f>
        <v>91</v>
      </c>
      <c r="H37" s="6">
        <v>-18.254537548016913</v>
      </c>
      <c r="I37" s="8">
        <f>RANK(H37,H$5:H$102)</f>
        <v>76</v>
      </c>
      <c r="J37" s="6">
        <v>-23.690983916481265</v>
      </c>
      <c r="K37" s="8">
        <f>RANK(J37,J$5:J$102)</f>
        <v>83</v>
      </c>
      <c r="L37" s="6">
        <f>J37-D37</f>
        <v>-8.3261516449942707</v>
      </c>
      <c r="M37" s="8">
        <f>E37-K37</f>
        <v>0</v>
      </c>
      <c r="N37" s="6">
        <f>J37-H37</f>
        <v>-5.4364463684643525</v>
      </c>
      <c r="O37" s="8">
        <f>I37-K37</f>
        <v>-7</v>
      </c>
    </row>
    <row r="38" spans="2:15" x14ac:dyDescent="0.2">
      <c r="B38" s="35" t="s">
        <v>29</v>
      </c>
      <c r="C38">
        <v>2</v>
      </c>
      <c r="D38" s="6">
        <v>4.8341959863897781</v>
      </c>
      <c r="E38" s="8">
        <f>RANK(D38,D$5:D$102)</f>
        <v>28</v>
      </c>
      <c r="F38" s="6">
        <v>-1.3980361285897405</v>
      </c>
      <c r="G38" s="8">
        <f>RANK(F38,F$5:F$102)</f>
        <v>37</v>
      </c>
      <c r="H38" s="6">
        <v>-5.5771808773790479</v>
      </c>
      <c r="I38" s="8">
        <f>RANK(H38,H$5:H$102)</f>
        <v>44</v>
      </c>
      <c r="J38" s="6">
        <v>-13.368512359283054</v>
      </c>
      <c r="K38" s="8">
        <f>RANK(J38,J$5:J$102)</f>
        <v>64</v>
      </c>
      <c r="L38" s="6">
        <f>J38-D38</f>
        <v>-18.202708345672832</v>
      </c>
      <c r="M38" s="8">
        <f>E38-K38</f>
        <v>-36</v>
      </c>
      <c r="N38" s="6">
        <f>J38-H38</f>
        <v>-7.791331481904006</v>
      </c>
      <c r="O38" s="8">
        <f>I38-K38</f>
        <v>-20</v>
      </c>
    </row>
    <row r="39" spans="2:15" x14ac:dyDescent="0.2">
      <c r="B39" s="35" t="s">
        <v>30</v>
      </c>
      <c r="C39">
        <v>4</v>
      </c>
      <c r="D39" s="6">
        <v>-1.4758324264399394</v>
      </c>
      <c r="E39" s="8">
        <f>RANK(D39,D$5:D$102)</f>
        <v>46</v>
      </c>
      <c r="F39" s="6">
        <v>-2.1327027258779001</v>
      </c>
      <c r="G39" s="8">
        <f>RANK(F39,F$5:F$102)</f>
        <v>40</v>
      </c>
      <c r="H39" s="6">
        <v>-2.9934589295677063</v>
      </c>
      <c r="I39" s="8">
        <f>RANK(H39,H$5:H$102)</f>
        <v>40</v>
      </c>
      <c r="J39" s="6">
        <v>6.9544032071407642</v>
      </c>
      <c r="K39" s="8">
        <f>RANK(J39,J$5:J$102)</f>
        <v>24</v>
      </c>
      <c r="L39" s="6">
        <f>J39-D39</f>
        <v>8.430235633580704</v>
      </c>
      <c r="M39" s="8">
        <f>E39-K39</f>
        <v>22</v>
      </c>
      <c r="N39" s="6">
        <f>J39-H39</f>
        <v>9.947862136708471</v>
      </c>
      <c r="O39" s="8">
        <f>I39-K39</f>
        <v>16</v>
      </c>
    </row>
    <row r="40" spans="2:15" x14ac:dyDescent="0.2">
      <c r="B40" s="35" t="s">
        <v>31</v>
      </c>
      <c r="C40">
        <v>4</v>
      </c>
      <c r="D40" s="6">
        <v>2.0988103722973799</v>
      </c>
      <c r="E40" s="8">
        <f>RANK(D40,D$5:D$102)</f>
        <v>36</v>
      </c>
      <c r="F40" s="6">
        <v>1.1869746868578663</v>
      </c>
      <c r="G40" s="8">
        <f>RANK(F40,F$5:F$102)</f>
        <v>32</v>
      </c>
      <c r="H40" s="6">
        <v>2.6160920166921589</v>
      </c>
      <c r="I40" s="8">
        <f>RANK(H40,H$5:H$102)</f>
        <v>27</v>
      </c>
      <c r="J40" s="6">
        <v>8.415257960510079</v>
      </c>
      <c r="K40" s="8">
        <f>RANK(J40,J$5:J$102)</f>
        <v>21</v>
      </c>
      <c r="L40" s="6">
        <f>J40-D40</f>
        <v>6.3164475882126991</v>
      </c>
      <c r="M40" s="8">
        <f>E40-K40</f>
        <v>15</v>
      </c>
      <c r="N40" s="6">
        <f>J40-H40</f>
        <v>5.7991659438179202</v>
      </c>
      <c r="O40" s="8">
        <f>I40-K40</f>
        <v>6</v>
      </c>
    </row>
    <row r="41" spans="2:15" x14ac:dyDescent="0.2">
      <c r="B41" s="35" t="s">
        <v>32</v>
      </c>
      <c r="C41">
        <v>4</v>
      </c>
      <c r="D41" s="6">
        <v>1.9897268444240148</v>
      </c>
      <c r="E41" s="8">
        <f>RANK(D41,D$5:D$102)</f>
        <v>37</v>
      </c>
      <c r="F41" s="6">
        <v>1.5433252715747656</v>
      </c>
      <c r="G41" s="8">
        <f>RANK(F41,F$5:F$102)</f>
        <v>31</v>
      </c>
      <c r="H41" s="6">
        <v>-2.2657553476717944</v>
      </c>
      <c r="I41" s="8">
        <f>RANK(H41,H$5:H$102)</f>
        <v>38</v>
      </c>
      <c r="J41" s="6">
        <v>-2.0970413427508836</v>
      </c>
      <c r="K41" s="8">
        <f>RANK(J41,J$5:J$102)</f>
        <v>38</v>
      </c>
      <c r="L41" s="6">
        <f>J41-D41</f>
        <v>-4.0867681871748989</v>
      </c>
      <c r="M41" s="8">
        <f>E41-K41</f>
        <v>-1</v>
      </c>
      <c r="N41" s="6">
        <f>J41-H41</f>
        <v>0.16871400492091082</v>
      </c>
      <c r="O41" s="8">
        <f>I41-K41</f>
        <v>0</v>
      </c>
    </row>
    <row r="42" spans="2:15" x14ac:dyDescent="0.2">
      <c r="B42" s="35" t="s">
        <v>33</v>
      </c>
      <c r="C42">
        <v>3</v>
      </c>
      <c r="D42" s="6">
        <v>17.843682501810488</v>
      </c>
      <c r="E42" s="8">
        <f>RANK(D42,D$5:D$102)</f>
        <v>12</v>
      </c>
      <c r="F42" s="6">
        <v>12.522550022376947</v>
      </c>
      <c r="G42" s="8">
        <f>RANK(F42,F$5:F$102)</f>
        <v>13</v>
      </c>
      <c r="H42" s="6">
        <v>12.174667111416401</v>
      </c>
      <c r="I42" s="8">
        <f>RANK(H42,H$5:H$102)</f>
        <v>17</v>
      </c>
      <c r="J42" s="6">
        <v>10.451561901565952</v>
      </c>
      <c r="K42" s="8">
        <f>RANK(J42,J$5:J$102)</f>
        <v>17</v>
      </c>
      <c r="L42" s="6">
        <f>J42-D42</f>
        <v>-7.3921206002445352</v>
      </c>
      <c r="M42" s="8">
        <f>E42-K42</f>
        <v>-5</v>
      </c>
      <c r="N42" s="6">
        <f>J42-H42</f>
        <v>-1.7231052098504485</v>
      </c>
      <c r="O42" s="8">
        <f>I42-K42</f>
        <v>0</v>
      </c>
    </row>
    <row r="43" spans="2:15" x14ac:dyDescent="0.2">
      <c r="B43" s="35" t="s">
        <v>34</v>
      </c>
      <c r="C43">
        <v>1</v>
      </c>
      <c r="D43" s="6">
        <v>-5.1958744490193078</v>
      </c>
      <c r="E43" s="8">
        <f>RANK(D43,D$5:D$102)</f>
        <v>55</v>
      </c>
      <c r="F43" s="6">
        <v>-9.4581875252004117</v>
      </c>
      <c r="G43" s="8">
        <f>RANK(F43,F$5:F$102)</f>
        <v>61</v>
      </c>
      <c r="H43" s="6">
        <v>-10.759314719199914</v>
      </c>
      <c r="I43" s="8">
        <f>RANK(H43,H$5:H$102)</f>
        <v>59</v>
      </c>
      <c r="J43" s="6">
        <v>-18.62098218844541</v>
      </c>
      <c r="K43" s="8">
        <f>RANK(J43,J$5:J$102)</f>
        <v>74</v>
      </c>
      <c r="L43" s="6">
        <f>J43-D43</f>
        <v>-13.425107739426103</v>
      </c>
      <c r="M43" s="8">
        <f>E43-K43</f>
        <v>-19</v>
      </c>
      <c r="N43" s="6">
        <f>J43-H43</f>
        <v>-7.8616674692454964</v>
      </c>
      <c r="O43" s="8">
        <f>I43-K43</f>
        <v>-15</v>
      </c>
    </row>
    <row r="44" spans="2:15" x14ac:dyDescent="0.2">
      <c r="B44" s="35" t="s">
        <v>39</v>
      </c>
      <c r="C44">
        <v>3</v>
      </c>
      <c r="D44" s="6">
        <v>-7.0600370253027815</v>
      </c>
      <c r="E44" s="8">
        <f>RANK(D44,D$5:D$102)</f>
        <v>64</v>
      </c>
      <c r="F44" s="6">
        <v>-8.1365986723172803</v>
      </c>
      <c r="G44" s="8">
        <f>RANK(F44,F$5:F$102)</f>
        <v>59</v>
      </c>
      <c r="H44" s="6">
        <v>-9.4627009573009229</v>
      </c>
      <c r="I44" s="8">
        <f>RANK(H44,H$5:H$102)</f>
        <v>56</v>
      </c>
      <c r="J44" s="6">
        <v>-8.4105921526042717</v>
      </c>
      <c r="K44" s="8">
        <f>RANK(J44,J$5:J$102)</f>
        <v>48</v>
      </c>
      <c r="L44" s="6">
        <f>J44-D44</f>
        <v>-1.3505551273014902</v>
      </c>
      <c r="M44" s="8">
        <f>E44-K44</f>
        <v>16</v>
      </c>
      <c r="N44" s="6">
        <f>J44-H44</f>
        <v>1.0521088046966511</v>
      </c>
      <c r="O44" s="8">
        <f>I44-K44</f>
        <v>8</v>
      </c>
    </row>
    <row r="45" spans="2:15" x14ac:dyDescent="0.2">
      <c r="B45" s="35" t="s">
        <v>35</v>
      </c>
      <c r="C45">
        <v>2</v>
      </c>
      <c r="D45" s="6">
        <v>-6.5402492459295694</v>
      </c>
      <c r="E45" s="8">
        <f>RANK(D45,D$5:D$102)</f>
        <v>63</v>
      </c>
      <c r="F45" s="6">
        <v>-7.4742868219900762</v>
      </c>
      <c r="G45" s="8">
        <f>RANK(F45,F$5:F$102)</f>
        <v>55</v>
      </c>
      <c r="H45" s="6">
        <v>-10.579550969302474</v>
      </c>
      <c r="I45" s="8">
        <f>RANK(H45,H$5:H$102)</f>
        <v>58</v>
      </c>
      <c r="J45" s="6">
        <v>-10.63301677165097</v>
      </c>
      <c r="K45" s="8">
        <f>RANK(J45,J$5:J$102)</f>
        <v>57</v>
      </c>
      <c r="L45" s="6">
        <f>J45-D45</f>
        <v>-4.0927675257214009</v>
      </c>
      <c r="M45" s="8">
        <f>E45-K45</f>
        <v>6</v>
      </c>
      <c r="N45" s="6">
        <f>J45-H45</f>
        <v>-5.3465802348496183E-2</v>
      </c>
      <c r="O45" s="8">
        <f>I45-K45</f>
        <v>1</v>
      </c>
    </row>
    <row r="46" spans="2:15" x14ac:dyDescent="0.2">
      <c r="B46" s="35" t="s">
        <v>36</v>
      </c>
      <c r="C46">
        <v>3</v>
      </c>
      <c r="D46" s="6">
        <v>3.2122242319119954</v>
      </c>
      <c r="E46" s="8">
        <f>RANK(D46,D$5:D$102)</f>
        <v>32</v>
      </c>
      <c r="F46" s="6">
        <v>-1.5281370761859536</v>
      </c>
      <c r="G46" s="8">
        <f>RANK(F46,F$5:F$102)</f>
        <v>38</v>
      </c>
      <c r="H46" s="6">
        <v>0.88526739079662176</v>
      </c>
      <c r="I46" s="8">
        <f>RANK(H46,H$5:H$102)</f>
        <v>29</v>
      </c>
      <c r="J46" s="6">
        <v>1.5788568857321827</v>
      </c>
      <c r="K46" s="8">
        <f>RANK(J46,J$5:J$102)</f>
        <v>34</v>
      </c>
      <c r="L46" s="6">
        <f>J46-D46</f>
        <v>-1.6333673461798126</v>
      </c>
      <c r="M46" s="8">
        <f>E46-K46</f>
        <v>-2</v>
      </c>
      <c r="N46" s="6">
        <f>J46-H46</f>
        <v>0.69358949493556099</v>
      </c>
      <c r="O46" s="8">
        <f>I46-K46</f>
        <v>-5</v>
      </c>
    </row>
    <row r="47" spans="2:15" x14ac:dyDescent="0.2">
      <c r="B47" s="35" t="s">
        <v>37</v>
      </c>
      <c r="C47">
        <v>4</v>
      </c>
      <c r="D47" s="6">
        <v>-4.8923590807469779</v>
      </c>
      <c r="E47" s="8">
        <f>RANK(D47,D$5:D$102)</f>
        <v>54</v>
      </c>
      <c r="F47" s="6">
        <v>-3.9435460466651224</v>
      </c>
      <c r="G47" s="8">
        <f>RANK(F47,F$5:F$102)</f>
        <v>44</v>
      </c>
      <c r="H47" s="6">
        <v>-6.4755714821432635</v>
      </c>
      <c r="I47" s="8">
        <f>RANK(H47,H$5:H$102)</f>
        <v>47</v>
      </c>
      <c r="J47" s="6">
        <v>-12.290835954739915</v>
      </c>
      <c r="K47" s="8">
        <f>RANK(J47,J$5:J$102)</f>
        <v>61</v>
      </c>
      <c r="L47" s="6">
        <f>J47-D47</f>
        <v>-7.3984768739929372</v>
      </c>
      <c r="M47" s="8">
        <f>E47-K47</f>
        <v>-7</v>
      </c>
      <c r="N47" s="6">
        <f>J47-H47</f>
        <v>-5.8152644725966516</v>
      </c>
      <c r="O47" s="8">
        <f>I47-K47</f>
        <v>-14</v>
      </c>
    </row>
    <row r="48" spans="2:15" x14ac:dyDescent="0.2">
      <c r="B48" s="35" t="s">
        <v>40</v>
      </c>
      <c r="C48">
        <v>3</v>
      </c>
      <c r="D48" s="6">
        <v>32.261220120314185</v>
      </c>
      <c r="E48" s="8">
        <f>RANK(D48,D$5:D$102)</f>
        <v>3</v>
      </c>
      <c r="F48" s="6">
        <v>30.180143109015013</v>
      </c>
      <c r="G48" s="8">
        <f>RANK(F48,F$5:F$102)</f>
        <v>3</v>
      </c>
      <c r="H48" s="6">
        <v>28.708555850509342</v>
      </c>
      <c r="I48" s="8">
        <f>RANK(H48,H$5:H$102)</f>
        <v>5</v>
      </c>
      <c r="J48" s="6">
        <v>25.593959308324763</v>
      </c>
      <c r="K48" s="8">
        <f>RANK(J48,J$5:J$102)</f>
        <v>6</v>
      </c>
      <c r="L48" s="6">
        <f>J48-D48</f>
        <v>-6.6672608119894221</v>
      </c>
      <c r="M48" s="8">
        <f>E48-K48</f>
        <v>-3</v>
      </c>
      <c r="N48" s="6">
        <f>J48-H48</f>
        <v>-3.1145965421845787</v>
      </c>
      <c r="O48" s="8">
        <f>I48-K48</f>
        <v>-1</v>
      </c>
    </row>
    <row r="49" spans="2:15" x14ac:dyDescent="0.2">
      <c r="B49" s="35" t="s">
        <v>38</v>
      </c>
      <c r="C49">
        <v>4</v>
      </c>
      <c r="D49" s="6">
        <v>2.1835174425919943</v>
      </c>
      <c r="E49" s="8">
        <f>RANK(D49,D$5:D$102)</f>
        <v>35</v>
      </c>
      <c r="F49" s="6">
        <v>-3.2073347510923496</v>
      </c>
      <c r="G49" s="8">
        <f>RANK(F49,F$5:F$102)</f>
        <v>41</v>
      </c>
      <c r="H49" s="6">
        <v>5.2358181265088453</v>
      </c>
      <c r="I49" s="8">
        <f>RANK(H49,H$5:H$102)</f>
        <v>21</v>
      </c>
      <c r="J49" s="6">
        <v>3.7275436173630228</v>
      </c>
      <c r="K49" s="8">
        <f>RANK(J49,J$5:J$102)</f>
        <v>28</v>
      </c>
      <c r="L49" s="6">
        <f>J49-D49</f>
        <v>1.5440261747710284</v>
      </c>
      <c r="M49" s="8">
        <f>E49-K49</f>
        <v>7</v>
      </c>
      <c r="N49" s="6">
        <f>J49-H49</f>
        <v>-1.5082745091458225</v>
      </c>
      <c r="O49" s="8">
        <f>I49-K49</f>
        <v>-7</v>
      </c>
    </row>
    <row r="50" spans="2:15" x14ac:dyDescent="0.2">
      <c r="B50" s="35" t="s">
        <v>41</v>
      </c>
      <c r="C50">
        <v>2</v>
      </c>
      <c r="D50" s="6">
        <v>-3.15078075031338</v>
      </c>
      <c r="E50" s="8">
        <f>RANK(D50,D$5:D$102)</f>
        <v>50</v>
      </c>
      <c r="F50" s="6">
        <v>-5.5208732492502657</v>
      </c>
      <c r="G50" s="8">
        <f>RANK(F50,F$5:F$102)</f>
        <v>50</v>
      </c>
      <c r="H50" s="6">
        <v>-12.635774508499269</v>
      </c>
      <c r="I50" s="8">
        <f>RANK(H50,H$5:H$102)</f>
        <v>66</v>
      </c>
      <c r="J50" s="6">
        <v>-18.441706239380895</v>
      </c>
      <c r="K50" s="8">
        <f>RANK(J50,J$5:J$102)</f>
        <v>72</v>
      </c>
      <c r="L50" s="6">
        <f>J50-D50</f>
        <v>-15.290925489067515</v>
      </c>
      <c r="M50" s="8">
        <f>E50-K50</f>
        <v>-22</v>
      </c>
      <c r="N50" s="6">
        <f>J50-H50</f>
        <v>-5.8059317308816265</v>
      </c>
      <c r="O50" s="8">
        <f>I50-K50</f>
        <v>-6</v>
      </c>
    </row>
    <row r="51" spans="2:15" x14ac:dyDescent="0.2">
      <c r="B51" s="35" t="s">
        <v>42</v>
      </c>
      <c r="C51">
        <v>4</v>
      </c>
      <c r="D51" s="6">
        <v>-20.913431820958646</v>
      </c>
      <c r="E51" s="8">
        <f>RANK(D51,D$5:D$102)</f>
        <v>93</v>
      </c>
      <c r="F51" s="6">
        <v>-18.585431659067964</v>
      </c>
      <c r="G51" s="8">
        <f>RANK(F51,F$5:F$102)</f>
        <v>88</v>
      </c>
      <c r="H51" s="6">
        <v>-21.083772751382121</v>
      </c>
      <c r="I51" s="8">
        <f>RANK(H51,H$5:H$102)</f>
        <v>85</v>
      </c>
      <c r="J51" s="6">
        <v>-20.960213600713161</v>
      </c>
      <c r="K51" s="8">
        <f>RANK(J51,J$5:J$102)</f>
        <v>79</v>
      </c>
      <c r="L51" s="6">
        <f>J51-D51</f>
        <v>-4.6781779754514474E-2</v>
      </c>
      <c r="M51" s="8">
        <f>E51-K51</f>
        <v>14</v>
      </c>
      <c r="N51" s="6">
        <f>J51-H51</f>
        <v>0.12355915066896017</v>
      </c>
      <c r="O51" s="8">
        <f>I51-K51</f>
        <v>6</v>
      </c>
    </row>
    <row r="52" spans="2:15" x14ac:dyDescent="0.2">
      <c r="B52" s="35" t="s">
        <v>43</v>
      </c>
      <c r="C52">
        <v>1</v>
      </c>
      <c r="D52" s="6">
        <v>-13.173553465968116</v>
      </c>
      <c r="E52" s="8">
        <f>RANK(D52,D$5:D$102)</f>
        <v>79</v>
      </c>
      <c r="F52" s="6">
        <v>-15.761523341495685</v>
      </c>
      <c r="G52" s="8">
        <f>RANK(F52,F$5:F$102)</f>
        <v>84</v>
      </c>
      <c r="H52" s="6">
        <v>-23.282088241582635</v>
      </c>
      <c r="I52" s="8">
        <f>RANK(H52,H$5:H$102)</f>
        <v>88</v>
      </c>
      <c r="J52" s="6">
        <v>-32.119948653494873</v>
      </c>
      <c r="K52" s="8">
        <f>RANK(J52,J$5:J$102)</f>
        <v>92</v>
      </c>
      <c r="L52" s="6">
        <f>J52-D52</f>
        <v>-18.946395187526758</v>
      </c>
      <c r="M52" s="8">
        <f>E52-K52</f>
        <v>-13</v>
      </c>
      <c r="N52" s="6">
        <f>J52-H52</f>
        <v>-8.8378604119122386</v>
      </c>
      <c r="O52" s="8">
        <f>I52-K52</f>
        <v>-4</v>
      </c>
    </row>
    <row r="53" spans="2:15" x14ac:dyDescent="0.2">
      <c r="B53" s="35" t="s">
        <v>44</v>
      </c>
      <c r="C53">
        <v>1</v>
      </c>
      <c r="D53" s="6">
        <v>-20.734454228387612</v>
      </c>
      <c r="E53" s="8">
        <f>RANK(D53,D$5:D$102)</f>
        <v>92</v>
      </c>
      <c r="F53" s="6">
        <v>-32.039608007745805</v>
      </c>
      <c r="G53" s="8">
        <f>RANK(F53,F$5:F$102)</f>
        <v>94</v>
      </c>
      <c r="H53" s="6">
        <v>-25.821404989937712</v>
      </c>
      <c r="I53" s="8">
        <f>RANK(H53,H$5:H$102)</f>
        <v>92</v>
      </c>
      <c r="J53" s="6">
        <v>-25.81026981051259</v>
      </c>
      <c r="K53" s="8">
        <f>RANK(J53,J$5:J$102)</f>
        <v>87</v>
      </c>
      <c r="L53" s="6">
        <f>J53-D53</f>
        <v>-5.075815582124978</v>
      </c>
      <c r="M53" s="8">
        <f>E53-K53</f>
        <v>5</v>
      </c>
      <c r="N53" s="6">
        <f>J53-H53</f>
        <v>1.1135179425121322E-2</v>
      </c>
      <c r="O53" s="8">
        <f>I53-K53</f>
        <v>5</v>
      </c>
    </row>
    <row r="54" spans="2:15" x14ac:dyDescent="0.2">
      <c r="B54" s="35" t="s">
        <v>45</v>
      </c>
      <c r="C54">
        <v>2</v>
      </c>
      <c r="D54" s="6">
        <v>-2.0735805791762312</v>
      </c>
      <c r="E54" s="8">
        <f>RANK(D54,D$5:D$102)</f>
        <v>47</v>
      </c>
      <c r="F54" s="6">
        <v>-7.4508855420112825</v>
      </c>
      <c r="G54" s="8">
        <f>RANK(F54,F$5:F$102)</f>
        <v>54</v>
      </c>
      <c r="H54" s="6">
        <v>-12.444701030037852</v>
      </c>
      <c r="I54" s="8">
        <f>RANK(H54,H$5:H$102)</f>
        <v>64</v>
      </c>
      <c r="J54" s="6">
        <v>-9.5120510646066112</v>
      </c>
      <c r="K54" s="8">
        <f>RANK(J54,J$5:J$102)</f>
        <v>54</v>
      </c>
      <c r="L54" s="6">
        <f>J54-D54</f>
        <v>-7.43847048543038</v>
      </c>
      <c r="M54" s="8">
        <f>E54-K54</f>
        <v>-7</v>
      </c>
      <c r="N54" s="6">
        <f>J54-H54</f>
        <v>2.9326499654312403</v>
      </c>
      <c r="O54" s="8">
        <f>I54-K54</f>
        <v>10</v>
      </c>
    </row>
    <row r="55" spans="2:15" x14ac:dyDescent="0.2">
      <c r="B55" s="35" t="s">
        <v>47</v>
      </c>
      <c r="C55">
        <v>4</v>
      </c>
      <c r="D55" s="6">
        <v>0.27452098936948688</v>
      </c>
      <c r="E55" s="8">
        <f>RANK(D55,D$5:D$102)</f>
        <v>43</v>
      </c>
      <c r="F55" s="6">
        <v>11.463583689461595</v>
      </c>
      <c r="G55" s="8">
        <f>RANK(F55,F$5:F$102)</f>
        <v>14</v>
      </c>
      <c r="H55" s="6">
        <v>17.283149015759147</v>
      </c>
      <c r="I55" s="8">
        <f>RANK(H55,H$5:H$102)</f>
        <v>10</v>
      </c>
      <c r="J55" s="6">
        <v>17.724809059691204</v>
      </c>
      <c r="K55" s="8">
        <f>RANK(J55,J$5:J$102)</f>
        <v>12</v>
      </c>
      <c r="L55" s="6">
        <f>J55-D55</f>
        <v>17.450288070321715</v>
      </c>
      <c r="M55" s="8">
        <f>E55-K55</f>
        <v>31</v>
      </c>
      <c r="N55" s="6">
        <f>J55-H55</f>
        <v>0.44166004393205682</v>
      </c>
      <c r="O55" s="8">
        <f>I55-K55</f>
        <v>-2</v>
      </c>
    </row>
    <row r="56" spans="2:15" x14ac:dyDescent="0.2">
      <c r="B56" s="35" t="s">
        <v>48</v>
      </c>
      <c r="C56">
        <v>3</v>
      </c>
      <c r="D56" s="6">
        <v>3.3431707730951916</v>
      </c>
      <c r="E56" s="8">
        <f>RANK(D56,D$5:D$102)</f>
        <v>31</v>
      </c>
      <c r="F56" s="6">
        <v>3.1405631185909093</v>
      </c>
      <c r="G56" s="8">
        <f>RANK(F56,F$5:F$102)</f>
        <v>29</v>
      </c>
      <c r="H56" s="6">
        <v>-3.3646375029234377</v>
      </c>
      <c r="I56" s="8">
        <f>RANK(H56,H$5:H$102)</f>
        <v>41</v>
      </c>
      <c r="J56" s="6">
        <v>-2.7573743530580694</v>
      </c>
      <c r="K56" s="8">
        <f>RANK(J56,J$5:J$102)</f>
        <v>39</v>
      </c>
      <c r="L56" s="6">
        <f>J56-D56</f>
        <v>-6.1005451261532606</v>
      </c>
      <c r="M56" s="8">
        <f>E56-K56</f>
        <v>-8</v>
      </c>
      <c r="N56" s="6">
        <f>J56-H56</f>
        <v>0.60726314986536822</v>
      </c>
      <c r="O56" s="8">
        <f>I56-K56</f>
        <v>2</v>
      </c>
    </row>
    <row r="57" spans="2:15" x14ac:dyDescent="0.2">
      <c r="B57" s="35" t="s">
        <v>46</v>
      </c>
      <c r="C57">
        <v>4</v>
      </c>
      <c r="D57" s="6">
        <v>3.7302663233849107</v>
      </c>
      <c r="E57" s="8">
        <f>RANK(D57,D$5:D$102)</f>
        <v>30</v>
      </c>
      <c r="F57" s="6">
        <v>1.1478557243771437</v>
      </c>
      <c r="G57" s="8">
        <f>RANK(F57,F$5:F$102)</f>
        <v>33</v>
      </c>
      <c r="H57" s="6">
        <v>-1.6607615815929593</v>
      </c>
      <c r="I57" s="8">
        <f>RANK(H57,H$5:H$102)</f>
        <v>35</v>
      </c>
      <c r="J57" s="6">
        <v>2.0401084643496401</v>
      </c>
      <c r="K57" s="8">
        <f>RANK(J57,J$5:J$102)</f>
        <v>32</v>
      </c>
      <c r="L57" s="6">
        <f>J57-D57</f>
        <v>-1.6901578590352706</v>
      </c>
      <c r="M57" s="8">
        <f>E57-K57</f>
        <v>-2</v>
      </c>
      <c r="N57" s="6">
        <f>J57-H57</f>
        <v>3.7008700459425992</v>
      </c>
      <c r="O57" s="8">
        <f>I57-K57</f>
        <v>3</v>
      </c>
    </row>
    <row r="58" spans="2:15" x14ac:dyDescent="0.2">
      <c r="B58" s="35" t="s">
        <v>54</v>
      </c>
      <c r="C58">
        <v>1</v>
      </c>
      <c r="D58" s="6">
        <v>-11.11579664296953</v>
      </c>
      <c r="E58" s="8">
        <f>RANK(D58,D$5:D$102)</f>
        <v>75</v>
      </c>
      <c r="F58" s="6">
        <v>10.039005429007533</v>
      </c>
      <c r="G58" s="8">
        <f>RANK(F58,F$5:F$102)</f>
        <v>17</v>
      </c>
      <c r="H58" s="6">
        <v>-5.2562208719547652</v>
      </c>
      <c r="I58" s="8">
        <f>RANK(H58,H$5:H$102)</f>
        <v>43</v>
      </c>
      <c r="J58" s="6">
        <v>-20.452595686228488</v>
      </c>
      <c r="K58" s="8">
        <f>RANK(J58,J$5:J$102)</f>
        <v>78</v>
      </c>
      <c r="L58" s="6">
        <f>J58-D58</f>
        <v>-9.3367990432589583</v>
      </c>
      <c r="M58" s="8">
        <f>E58-K58</f>
        <v>-3</v>
      </c>
      <c r="N58" s="6">
        <f>J58-H58</f>
        <v>-15.196374814273723</v>
      </c>
      <c r="O58" s="8">
        <f>I58-K58</f>
        <v>-35</v>
      </c>
    </row>
    <row r="59" spans="2:15" x14ac:dyDescent="0.2">
      <c r="B59" s="35" t="s">
        <v>49</v>
      </c>
      <c r="C59">
        <v>1</v>
      </c>
      <c r="D59" s="6">
        <v>-30.000299001931698</v>
      </c>
      <c r="E59" s="8">
        <f>RANK(D59,D$5:D$102)</f>
        <v>96</v>
      </c>
      <c r="F59" s="6">
        <v>-35.689251836471236</v>
      </c>
      <c r="G59" s="8">
        <f>RANK(F59,F$5:F$102)</f>
        <v>97</v>
      </c>
      <c r="H59" s="6">
        <v>-42.527005826439044</v>
      </c>
      <c r="I59" s="8">
        <f>RANK(H59,H$5:H$102)</f>
        <v>97</v>
      </c>
      <c r="J59" s="6">
        <v>-38.575421163804329</v>
      </c>
      <c r="K59" s="8">
        <f>RANK(J59,J$5:J$102)</f>
        <v>96</v>
      </c>
      <c r="L59" s="6">
        <f>J59-D59</f>
        <v>-8.5751221618726312</v>
      </c>
      <c r="M59" s="8">
        <f>E59-K59</f>
        <v>0</v>
      </c>
      <c r="N59" s="6">
        <f>J59-H59</f>
        <v>3.9515846626347155</v>
      </c>
      <c r="O59" s="8">
        <f>I59-K59</f>
        <v>1</v>
      </c>
    </row>
    <row r="60" spans="2:15" x14ac:dyDescent="0.2">
      <c r="B60" s="35" t="s">
        <v>50</v>
      </c>
      <c r="C60">
        <v>2</v>
      </c>
      <c r="D60" s="6">
        <v>10.873936833685017</v>
      </c>
      <c r="E60" s="8">
        <f>RANK(D60,D$5:D$102)</f>
        <v>18</v>
      </c>
      <c r="F60" s="6">
        <v>6.5647140472712522</v>
      </c>
      <c r="G60" s="8">
        <f>RANK(F60,F$5:F$102)</f>
        <v>24</v>
      </c>
      <c r="H60" s="6">
        <v>4.5961070473292907</v>
      </c>
      <c r="I60" s="8">
        <f>RANK(H60,H$5:H$102)</f>
        <v>23</v>
      </c>
      <c r="J60" s="6">
        <v>7.9137044501908935</v>
      </c>
      <c r="K60" s="8">
        <f>RANK(J60,J$5:J$102)</f>
        <v>23</v>
      </c>
      <c r="L60" s="6">
        <f>J60-D60</f>
        <v>-2.9602323834941231</v>
      </c>
      <c r="M60" s="8">
        <f>E60-K60</f>
        <v>-5</v>
      </c>
      <c r="N60" s="6">
        <f>J60-H60</f>
        <v>3.3175974028616029</v>
      </c>
      <c r="O60" s="8">
        <f>I60-K60</f>
        <v>0</v>
      </c>
    </row>
    <row r="61" spans="2:15" x14ac:dyDescent="0.2">
      <c r="B61" s="35" t="s">
        <v>51</v>
      </c>
      <c r="C61">
        <v>1</v>
      </c>
      <c r="D61" s="6">
        <v>2.7898437579350226</v>
      </c>
      <c r="E61" s="8">
        <f>RANK(D61,D$5:D$102)</f>
        <v>33</v>
      </c>
      <c r="F61" s="6">
        <v>-3.9593825198504522</v>
      </c>
      <c r="G61" s="8">
        <f>RANK(F61,F$5:F$102)</f>
        <v>45</v>
      </c>
      <c r="H61" s="6">
        <v>-12.479923641287984</v>
      </c>
      <c r="I61" s="8">
        <f>RANK(H61,H$5:H$102)</f>
        <v>65</v>
      </c>
      <c r="J61" s="6">
        <v>-7.6843335115686617</v>
      </c>
      <c r="K61" s="8">
        <f>RANK(J61,J$5:J$102)</f>
        <v>45</v>
      </c>
      <c r="L61" s="6">
        <f>J61-D61</f>
        <v>-10.474177269503684</v>
      </c>
      <c r="M61" s="8">
        <f>E61-K61</f>
        <v>-12</v>
      </c>
      <c r="N61" s="6">
        <f>J61-H61</f>
        <v>4.7955901297193222</v>
      </c>
      <c r="O61" s="8">
        <f>I61-K61</f>
        <v>20</v>
      </c>
    </row>
    <row r="62" spans="2:15" x14ac:dyDescent="0.2">
      <c r="B62" s="35" t="s">
        <v>52</v>
      </c>
      <c r="C62">
        <v>1</v>
      </c>
      <c r="D62" s="6">
        <v>-49.65027208230542</v>
      </c>
      <c r="E62" s="8">
        <f>RANK(D62,D$5:D$102)</f>
        <v>98</v>
      </c>
      <c r="F62" s="6">
        <v>-49.01645527118616</v>
      </c>
      <c r="G62" s="8">
        <f>RANK(F62,F$5:F$102)</f>
        <v>98</v>
      </c>
      <c r="H62" s="6">
        <v>-67.010435827588822</v>
      </c>
      <c r="I62" s="8">
        <f>RANK(H62,H$5:H$102)</f>
        <v>98</v>
      </c>
      <c r="J62" s="6">
        <v>-64.243547495371914</v>
      </c>
      <c r="K62" s="8">
        <f>RANK(J62,J$5:J$102)</f>
        <v>98</v>
      </c>
      <c r="L62" s="6">
        <f>J62-D62</f>
        <v>-14.593275413066493</v>
      </c>
      <c r="M62" s="8">
        <f>E62-K62</f>
        <v>0</v>
      </c>
      <c r="N62" s="6">
        <f>J62-H62</f>
        <v>2.766888332216908</v>
      </c>
      <c r="O62" s="8">
        <f>I62-K62</f>
        <v>0</v>
      </c>
    </row>
    <row r="63" spans="2:15" x14ac:dyDescent="0.2">
      <c r="B63" s="35" t="s">
        <v>53</v>
      </c>
      <c r="C63">
        <v>4</v>
      </c>
      <c r="D63" s="6">
        <v>34.896606224524973</v>
      </c>
      <c r="E63" s="8">
        <f>RANK(D63,D$5:D$102)</f>
        <v>2</v>
      </c>
      <c r="F63" s="6">
        <v>29.726269698980811</v>
      </c>
      <c r="G63" s="8">
        <f>RANK(F63,F$5:F$102)</f>
        <v>4</v>
      </c>
      <c r="H63" s="6">
        <v>31.843291149177997</v>
      </c>
      <c r="I63" s="8">
        <f>RANK(H63,H$5:H$102)</f>
        <v>4</v>
      </c>
      <c r="J63" s="6">
        <v>37.136199959606571</v>
      </c>
      <c r="K63" s="8">
        <f>RANK(J63,J$5:J$102)</f>
        <v>1</v>
      </c>
      <c r="L63" s="6">
        <f>J63-D63</f>
        <v>2.2395937350815984</v>
      </c>
      <c r="M63" s="8">
        <f>E63-K63</f>
        <v>1</v>
      </c>
      <c r="N63" s="6">
        <f>J63-H63</f>
        <v>5.2929088104285746</v>
      </c>
      <c r="O63" s="8">
        <f>I63-K63</f>
        <v>3</v>
      </c>
    </row>
    <row r="64" spans="2:15" x14ac:dyDescent="0.2">
      <c r="B64" s="35" t="s">
        <v>55</v>
      </c>
      <c r="C64">
        <v>2</v>
      </c>
      <c r="D64" s="6">
        <v>-9.3142816375796027</v>
      </c>
      <c r="E64" s="8">
        <f>RANK(D64,D$5:D$102)</f>
        <v>73</v>
      </c>
      <c r="F64" s="6">
        <v>-12.426671490288555</v>
      </c>
      <c r="G64" s="8">
        <f>RANK(F64,F$5:F$102)</f>
        <v>75</v>
      </c>
      <c r="H64" s="6">
        <v>-15.345641499519179</v>
      </c>
      <c r="I64" s="8">
        <f>RANK(H64,H$5:H$102)</f>
        <v>72</v>
      </c>
      <c r="J64" s="6">
        <v>-25.168821234744478</v>
      </c>
      <c r="K64" s="8">
        <f>RANK(J64,J$5:J$102)</f>
        <v>85</v>
      </c>
      <c r="L64" s="6">
        <f>J64-D64</f>
        <v>-15.854539597164875</v>
      </c>
      <c r="M64" s="8">
        <f>E64-K64</f>
        <v>-12</v>
      </c>
      <c r="N64" s="6">
        <f>J64-H64</f>
        <v>-9.823179735225299</v>
      </c>
      <c r="O64" s="8">
        <f>I64-K64</f>
        <v>-13</v>
      </c>
    </row>
    <row r="65" spans="2:15" x14ac:dyDescent="0.2">
      <c r="B65" s="35" t="s">
        <v>56</v>
      </c>
      <c r="C65">
        <v>2</v>
      </c>
      <c r="D65" s="6">
        <v>1.3543134288673002</v>
      </c>
      <c r="E65" s="8">
        <f>RANK(D65,D$5:D$102)</f>
        <v>41</v>
      </c>
      <c r="F65" s="6">
        <v>0.85082872363461759</v>
      </c>
      <c r="G65" s="8">
        <f>RANK(F65,F$5:F$102)</f>
        <v>34</v>
      </c>
      <c r="H65" s="6">
        <v>-1.3400685263504997</v>
      </c>
      <c r="I65" s="8">
        <f>RANK(H65,H$5:H$102)</f>
        <v>34</v>
      </c>
      <c r="J65" s="6">
        <v>-5.0615437154549632</v>
      </c>
      <c r="K65" s="8">
        <f>RANK(J65,J$5:J$102)</f>
        <v>42</v>
      </c>
      <c r="L65" s="6">
        <f>J65-D65</f>
        <v>-6.4158571443222634</v>
      </c>
      <c r="M65" s="8">
        <f>E65-K65</f>
        <v>-1</v>
      </c>
      <c r="N65" s="6">
        <f>J65-H65</f>
        <v>-3.7214751891044635</v>
      </c>
      <c r="O65" s="8">
        <f>I65-K65</f>
        <v>-8</v>
      </c>
    </row>
    <row r="66" spans="2:15" x14ac:dyDescent="0.2">
      <c r="B66" s="35" t="s">
        <v>57</v>
      </c>
      <c r="C66">
        <v>1</v>
      </c>
      <c r="D66" s="6">
        <v>-17.090993252566701</v>
      </c>
      <c r="E66" s="8">
        <f>RANK(D66,D$5:D$102)</f>
        <v>89</v>
      </c>
      <c r="F66" s="6">
        <v>-15.551927950858101</v>
      </c>
      <c r="G66" s="8">
        <f>RANK(F66,F$5:F$102)</f>
        <v>83</v>
      </c>
      <c r="H66" s="6">
        <v>-25.19560020629547</v>
      </c>
      <c r="I66" s="8">
        <f>RANK(H66,H$5:H$102)</f>
        <v>90</v>
      </c>
      <c r="J66" s="6">
        <v>-32.364612853095963</v>
      </c>
      <c r="K66" s="8">
        <f>RANK(J66,J$5:J$102)</f>
        <v>94</v>
      </c>
      <c r="L66" s="6">
        <f>J66-D66</f>
        <v>-15.273619600529262</v>
      </c>
      <c r="M66" s="8">
        <f>E66-K66</f>
        <v>-5</v>
      </c>
      <c r="N66" s="6">
        <f>J66-H66</f>
        <v>-7.1690126468004927</v>
      </c>
      <c r="O66" s="8">
        <f>I66-K66</f>
        <v>-4</v>
      </c>
    </row>
    <row r="67" spans="2:15" x14ac:dyDescent="0.2">
      <c r="B67" s="35" t="s">
        <v>61</v>
      </c>
      <c r="C67">
        <v>3</v>
      </c>
      <c r="D67" s="6">
        <v>-8.3499794255325437</v>
      </c>
      <c r="E67" s="8">
        <f>RANK(D67,D$5:D$102)</f>
        <v>69</v>
      </c>
      <c r="F67" s="6">
        <v>-12.533724044164762</v>
      </c>
      <c r="G67" s="8">
        <f>RANK(F67,F$5:F$102)</f>
        <v>77</v>
      </c>
      <c r="H67" s="6">
        <v>-13.85689021988572</v>
      </c>
      <c r="I67" s="8">
        <f>RANK(H67,H$5:H$102)</f>
        <v>69</v>
      </c>
      <c r="J67" s="6">
        <v>-14.936015967846465</v>
      </c>
      <c r="K67" s="8">
        <f>RANK(J67,J$5:J$102)</f>
        <v>67</v>
      </c>
      <c r="L67" s="6">
        <f>J67-D67</f>
        <v>-6.5860365423139218</v>
      </c>
      <c r="M67" s="8">
        <f>E67-K67</f>
        <v>2</v>
      </c>
      <c r="N67" s="6">
        <f>J67-H67</f>
        <v>-1.0791257479607452</v>
      </c>
      <c r="O67" s="8">
        <f>I67-K67</f>
        <v>2</v>
      </c>
    </row>
    <row r="68" spans="2:15" x14ac:dyDescent="0.2">
      <c r="B68" s="35" t="s">
        <v>58</v>
      </c>
      <c r="C68">
        <v>1</v>
      </c>
      <c r="D68" s="6">
        <v>-19.156628334482008</v>
      </c>
      <c r="E68" s="8">
        <f>RANK(D68,D$5:D$102)</f>
        <v>91</v>
      </c>
      <c r="F68" s="6">
        <v>-11.852305276013574</v>
      </c>
      <c r="G68" s="8">
        <f>RANK(F68,F$5:F$102)</f>
        <v>73</v>
      </c>
      <c r="H68" s="6">
        <v>-21.575734167325543</v>
      </c>
      <c r="I68" s="8">
        <f>RANK(H68,H$5:H$102)</f>
        <v>86</v>
      </c>
      <c r="J68" s="6">
        <v>-22.782215113597516</v>
      </c>
      <c r="K68" s="8">
        <f>RANK(J68,J$5:J$102)</f>
        <v>82</v>
      </c>
      <c r="L68" s="6">
        <f>J68-D68</f>
        <v>-3.6255867791155083</v>
      </c>
      <c r="M68" s="8">
        <f>E68-K68</f>
        <v>9</v>
      </c>
      <c r="N68" s="6">
        <f>J68-H68</f>
        <v>-1.2064809462719737</v>
      </c>
      <c r="O68" s="8">
        <f>I68-K68</f>
        <v>4</v>
      </c>
    </row>
    <row r="69" spans="2:15" x14ac:dyDescent="0.2">
      <c r="B69" s="35" t="s">
        <v>59</v>
      </c>
      <c r="C69">
        <v>2</v>
      </c>
      <c r="D69" s="6">
        <v>-14.261651594684503</v>
      </c>
      <c r="E69" s="8">
        <f>RANK(D69,D$5:D$102)</f>
        <v>82</v>
      </c>
      <c r="F69" s="6">
        <v>-13.584987807509568</v>
      </c>
      <c r="G69" s="8">
        <f>RANK(F69,F$5:F$102)</f>
        <v>79</v>
      </c>
      <c r="H69" s="6">
        <v>-19.859834806228328</v>
      </c>
      <c r="I69" s="8">
        <f>RANK(H69,H$5:H$102)</f>
        <v>82</v>
      </c>
      <c r="J69" s="6">
        <v>-28.703441460827456</v>
      </c>
      <c r="K69" s="8">
        <f>RANK(J69,J$5:J$102)</f>
        <v>91</v>
      </c>
      <c r="L69" s="6">
        <f>J69-D69</f>
        <v>-14.441789866142953</v>
      </c>
      <c r="M69" s="8">
        <f>E69-K69</f>
        <v>-9</v>
      </c>
      <c r="N69" s="6">
        <f>J69-H69</f>
        <v>-8.8436066545991281</v>
      </c>
      <c r="O69" s="8">
        <f>I69-K69</f>
        <v>-9</v>
      </c>
    </row>
    <row r="70" spans="2:15" x14ac:dyDescent="0.2">
      <c r="B70" s="35" t="s">
        <v>60</v>
      </c>
      <c r="C70">
        <v>2</v>
      </c>
      <c r="D70" s="6">
        <v>-9.275574488132083</v>
      </c>
      <c r="E70" s="8">
        <f>RANK(D70,D$5:D$102)</f>
        <v>72</v>
      </c>
      <c r="F70" s="6">
        <v>-10.67189216831958</v>
      </c>
      <c r="G70" s="8">
        <f>RANK(F70,F$5:F$102)</f>
        <v>67</v>
      </c>
      <c r="H70" s="6">
        <v>-13.123569981936864</v>
      </c>
      <c r="I70" s="8">
        <f>RANK(H70,H$5:H$102)</f>
        <v>67</v>
      </c>
      <c r="J70" s="6">
        <v>-14.199953344052854</v>
      </c>
      <c r="K70" s="8">
        <f>RANK(J70,J$5:J$102)</f>
        <v>65</v>
      </c>
      <c r="L70" s="6">
        <f>J70-D70</f>
        <v>-4.9243788559207715</v>
      </c>
      <c r="M70" s="8">
        <f>E70-K70</f>
        <v>7</v>
      </c>
      <c r="N70" s="6">
        <f>J70-H70</f>
        <v>-1.0763833621159904</v>
      </c>
      <c r="O70" s="8">
        <f>I70-K70</f>
        <v>2</v>
      </c>
    </row>
    <row r="71" spans="2:15" x14ac:dyDescent="0.2">
      <c r="B71" s="35" t="s">
        <v>62</v>
      </c>
      <c r="C71">
        <v>2</v>
      </c>
      <c r="D71" s="6">
        <v>13.967155716226689</v>
      </c>
      <c r="E71" s="8">
        <f>RANK(D71,D$5:D$102)</f>
        <v>14</v>
      </c>
      <c r="F71" s="6">
        <v>4.1960682082890557</v>
      </c>
      <c r="G71" s="8">
        <f>RANK(F71,F$5:F$102)</f>
        <v>28</v>
      </c>
      <c r="H71" s="6">
        <v>-1.8710730424266355</v>
      </c>
      <c r="I71" s="8">
        <f>RANK(H71,H$5:H$102)</f>
        <v>36</v>
      </c>
      <c r="J71" s="6">
        <v>2.0868021565023231</v>
      </c>
      <c r="K71" s="8">
        <f>RANK(J71,J$5:J$102)</f>
        <v>31</v>
      </c>
      <c r="L71" s="6">
        <f>J71-D71</f>
        <v>-11.880353559724366</v>
      </c>
      <c r="M71" s="8">
        <f>E71-K71</f>
        <v>-17</v>
      </c>
      <c r="N71" s="6">
        <f>J71-H71</f>
        <v>3.9578751989289587</v>
      </c>
      <c r="O71" s="8">
        <f>I71-K71</f>
        <v>5</v>
      </c>
    </row>
    <row r="72" spans="2:15" x14ac:dyDescent="0.2">
      <c r="B72" s="35" t="s">
        <v>63</v>
      </c>
      <c r="C72">
        <v>4</v>
      </c>
      <c r="D72" s="6">
        <v>2.4916726253875505</v>
      </c>
      <c r="E72" s="8">
        <f>RANK(D72,D$5:D$102)</f>
        <v>34</v>
      </c>
      <c r="F72" s="6">
        <v>2.7388434342698083</v>
      </c>
      <c r="G72" s="8">
        <f>RANK(F72,F$5:F$102)</f>
        <v>30</v>
      </c>
      <c r="H72" s="6">
        <v>2.920766144698828</v>
      </c>
      <c r="I72" s="8">
        <f>RANK(H72,H$5:H$102)</f>
        <v>26</v>
      </c>
      <c r="J72" s="6">
        <v>5.2372238930316568</v>
      </c>
      <c r="K72" s="8">
        <f>RANK(J72,J$5:J$102)</f>
        <v>27</v>
      </c>
      <c r="L72" s="6">
        <f>J72-D72</f>
        <v>2.7455512676441063</v>
      </c>
      <c r="M72" s="8">
        <f>E72-K72</f>
        <v>7</v>
      </c>
      <c r="N72" s="6">
        <f>J72-H72</f>
        <v>2.3164577483328288</v>
      </c>
      <c r="O72" s="8">
        <f>I72-K72</f>
        <v>-1</v>
      </c>
    </row>
    <row r="73" spans="2:15" x14ac:dyDescent="0.2">
      <c r="B73" s="35" t="s">
        <v>64</v>
      </c>
      <c r="C73">
        <v>1</v>
      </c>
      <c r="D73" s="6">
        <v>-31.842470125336266</v>
      </c>
      <c r="E73" s="8">
        <f>RANK(D73,D$5:D$102)</f>
        <v>97</v>
      </c>
      <c r="F73" s="6">
        <v>-35.321147308793357</v>
      </c>
      <c r="G73" s="8">
        <f>RANK(F73,F$5:F$102)</f>
        <v>96</v>
      </c>
      <c r="H73" s="6">
        <v>-36.668112264288162</v>
      </c>
      <c r="I73" s="8">
        <f>RANK(H73,H$5:H$102)</f>
        <v>94</v>
      </c>
      <c r="J73" s="6">
        <v>-32.364218044873539</v>
      </c>
      <c r="K73" s="8">
        <f>RANK(J73,J$5:J$102)</f>
        <v>93</v>
      </c>
      <c r="L73" s="6">
        <f>J73-D73</f>
        <v>-0.52174791953727251</v>
      </c>
      <c r="M73" s="8">
        <f>E73-K73</f>
        <v>4</v>
      </c>
      <c r="N73" s="6">
        <f>J73-H73</f>
        <v>4.303894219414623</v>
      </c>
      <c r="O73" s="8">
        <f>I73-K73</f>
        <v>1</v>
      </c>
    </row>
    <row r="74" spans="2:15" x14ac:dyDescent="0.2">
      <c r="B74" s="35" t="s">
        <v>65</v>
      </c>
      <c r="C74">
        <v>4</v>
      </c>
      <c r="D74" s="6">
        <v>-8.4928748927857107</v>
      </c>
      <c r="E74" s="8">
        <f>RANK(D74,D$5:D$102)</f>
        <v>70</v>
      </c>
      <c r="F74" s="6">
        <v>-10.511966948476774</v>
      </c>
      <c r="G74" s="8">
        <f>RANK(F74,F$5:F$102)</f>
        <v>66</v>
      </c>
      <c r="H74" s="6">
        <v>-16.187284307490302</v>
      </c>
      <c r="I74" s="8">
        <f>RANK(H74,H$5:H$102)</f>
        <v>73</v>
      </c>
      <c r="J74" s="6">
        <v>-15.874334262717914</v>
      </c>
      <c r="K74" s="8">
        <f>RANK(J74,J$5:J$102)</f>
        <v>68</v>
      </c>
      <c r="L74" s="6">
        <f>J74-D74</f>
        <v>-7.3814593699322035</v>
      </c>
      <c r="M74" s="8">
        <f>E74-K74</f>
        <v>2</v>
      </c>
      <c r="N74" s="6">
        <f>J74-H74</f>
        <v>0.31295004477238741</v>
      </c>
      <c r="O74" s="8">
        <f>I74-K74</f>
        <v>5</v>
      </c>
    </row>
    <row r="75" spans="2:15" x14ac:dyDescent="0.2">
      <c r="B75" s="35" t="s">
        <v>66</v>
      </c>
      <c r="C75">
        <v>2</v>
      </c>
      <c r="D75" s="6">
        <v>5.2821784179701927</v>
      </c>
      <c r="E75" s="8">
        <f>RANK(D75,D$5:D$102)</f>
        <v>26</v>
      </c>
      <c r="F75" s="6">
        <v>7.3184482568192992</v>
      </c>
      <c r="G75" s="8">
        <f>RANK(F75,F$5:F$102)</f>
        <v>22</v>
      </c>
      <c r="H75" s="6">
        <v>2.1843740464754631</v>
      </c>
      <c r="I75" s="8">
        <f>RANK(H75,H$5:H$102)</f>
        <v>28</v>
      </c>
      <c r="J75" s="6">
        <v>3.1954360360686418</v>
      </c>
      <c r="K75" s="8">
        <f>RANK(J75,J$5:J$102)</f>
        <v>29</v>
      </c>
      <c r="L75" s="6">
        <f>J75-D75</f>
        <v>-2.0867423819015509</v>
      </c>
      <c r="M75" s="8">
        <f>E75-K75</f>
        <v>-3</v>
      </c>
      <c r="N75" s="6">
        <f>J75-H75</f>
        <v>1.0110619895931787</v>
      </c>
      <c r="O75" s="8">
        <f>I75-K75</f>
        <v>-1</v>
      </c>
    </row>
    <row r="76" spans="2:15" x14ac:dyDescent="0.2">
      <c r="B76" s="35" t="s">
        <v>67</v>
      </c>
      <c r="C76">
        <v>1</v>
      </c>
      <c r="D76" s="6">
        <v>4.1812315306243137</v>
      </c>
      <c r="E76" s="8">
        <f>RANK(D76,D$5:D$102)</f>
        <v>29</v>
      </c>
      <c r="F76" s="6">
        <v>-3.7949289977419784</v>
      </c>
      <c r="G76" s="8">
        <f>RANK(F76,F$5:F$102)</f>
        <v>43</v>
      </c>
      <c r="H76" s="6">
        <v>-8.0227527676481092</v>
      </c>
      <c r="I76" s="8">
        <f>RANK(H76,H$5:H$102)</f>
        <v>52</v>
      </c>
      <c r="J76" s="6">
        <v>-8.2336675312742571</v>
      </c>
      <c r="K76" s="8">
        <f>RANK(J76,J$5:J$102)</f>
        <v>47</v>
      </c>
      <c r="L76" s="6">
        <f>J76-D76</f>
        <v>-12.41489906189857</v>
      </c>
      <c r="M76" s="8">
        <f>E76-K76</f>
        <v>-18</v>
      </c>
      <c r="N76" s="6">
        <f>J76-H76</f>
        <v>-0.21091476362614792</v>
      </c>
      <c r="O76" s="8">
        <f>I76-K76</f>
        <v>5</v>
      </c>
    </row>
    <row r="77" spans="2:15" x14ac:dyDescent="0.2">
      <c r="B77" s="35" t="s">
        <v>68</v>
      </c>
      <c r="C77">
        <v>2</v>
      </c>
      <c r="D77" s="6">
        <v>1.1031338692149775</v>
      </c>
      <c r="E77" s="8">
        <f>RANK(D77,D$5:D$102)</f>
        <v>42</v>
      </c>
      <c r="F77" s="6">
        <v>-12.399939974052316</v>
      </c>
      <c r="G77" s="8">
        <f>RANK(F77,F$5:F$102)</f>
        <v>74</v>
      </c>
      <c r="H77" s="6">
        <v>-8.3915494864445801</v>
      </c>
      <c r="I77" s="8">
        <f>RANK(H77,H$5:H$102)</f>
        <v>53</v>
      </c>
      <c r="J77" s="6">
        <v>-4.0194994627420222</v>
      </c>
      <c r="K77" s="8">
        <f>RANK(J77,J$5:J$102)</f>
        <v>41</v>
      </c>
      <c r="L77" s="6">
        <f>J77-D77</f>
        <v>-5.1226333319569992</v>
      </c>
      <c r="M77" s="8">
        <f>E77-K77</f>
        <v>1</v>
      </c>
      <c r="N77" s="6">
        <f>J77-H77</f>
        <v>4.3720500237025579</v>
      </c>
      <c r="O77" s="8">
        <f>I77-K77</f>
        <v>12</v>
      </c>
    </row>
    <row r="78" spans="2:15" x14ac:dyDescent="0.2">
      <c r="B78" s="35" t="s">
        <v>71</v>
      </c>
      <c r="C78">
        <v>4</v>
      </c>
      <c r="D78" s="6">
        <v>1.6959877222701421</v>
      </c>
      <c r="E78" s="8">
        <f>RANK(D78,D$5:D$102)</f>
        <v>39</v>
      </c>
      <c r="F78" s="6">
        <v>-0.81761937689247488</v>
      </c>
      <c r="G78" s="8">
        <f>RANK(F78,F$5:F$102)</f>
        <v>36</v>
      </c>
      <c r="H78" s="6">
        <v>-1.9021440356528372</v>
      </c>
      <c r="I78" s="8">
        <f>RANK(H78,H$5:H$102)</f>
        <v>37</v>
      </c>
      <c r="J78" s="6">
        <v>6.387510495128236</v>
      </c>
      <c r="K78" s="8">
        <f>RANK(J78,J$5:J$102)</f>
        <v>25</v>
      </c>
      <c r="L78" s="6">
        <f>J78-D78</f>
        <v>4.6915227728580939</v>
      </c>
      <c r="M78" s="8">
        <f>E78-K78</f>
        <v>14</v>
      </c>
      <c r="N78" s="6">
        <f>J78-H78</f>
        <v>8.2896545307810729</v>
      </c>
      <c r="O78" s="8">
        <f>I78-K78</f>
        <v>12</v>
      </c>
    </row>
    <row r="79" spans="2:15" x14ac:dyDescent="0.2">
      <c r="B79" s="35" t="s">
        <v>69</v>
      </c>
      <c r="C79">
        <v>4</v>
      </c>
      <c r="D79" s="6">
        <v>11.83106313321105</v>
      </c>
      <c r="E79" s="8">
        <f>RANK(D79,D$5:D$102)</f>
        <v>17</v>
      </c>
      <c r="F79" s="6">
        <v>10.95103897779034</v>
      </c>
      <c r="G79" s="8">
        <f>RANK(F79,F$5:F$102)</f>
        <v>15</v>
      </c>
      <c r="H79" s="6">
        <v>16.487478067686222</v>
      </c>
      <c r="I79" s="8">
        <f>RANK(H79,H$5:H$102)</f>
        <v>12</v>
      </c>
      <c r="J79" s="6">
        <v>18.164122066275535</v>
      </c>
      <c r="K79" s="8">
        <f>RANK(J79,J$5:J$102)</f>
        <v>11</v>
      </c>
      <c r="L79" s="6">
        <f>J79-D79</f>
        <v>6.3330589330644855</v>
      </c>
      <c r="M79" s="8">
        <f>E79-K79</f>
        <v>6</v>
      </c>
      <c r="N79" s="6">
        <f>J79-H79</f>
        <v>1.6766439985893129</v>
      </c>
      <c r="O79" s="8">
        <f>I79-K79</f>
        <v>1</v>
      </c>
    </row>
    <row r="80" spans="2:15" x14ac:dyDescent="0.2">
      <c r="B80" s="35" t="s">
        <v>70</v>
      </c>
      <c r="C80">
        <v>3</v>
      </c>
      <c r="D80" s="6">
        <v>30.311917481479107</v>
      </c>
      <c r="E80" s="8">
        <f>RANK(D80,D$5:D$102)</f>
        <v>5</v>
      </c>
      <c r="F80" s="6">
        <v>33.830215504648024</v>
      </c>
      <c r="G80" s="8">
        <f>RANK(F80,F$5:F$102)</f>
        <v>1</v>
      </c>
      <c r="H80" s="6">
        <v>33.48684737566051</v>
      </c>
      <c r="I80" s="8">
        <f>RANK(H80,H$5:H$102)</f>
        <v>3</v>
      </c>
      <c r="J80" s="6">
        <v>31.647792153588817</v>
      </c>
      <c r="K80" s="8">
        <f>RANK(J80,J$5:J$102)</f>
        <v>4</v>
      </c>
      <c r="L80" s="6">
        <f>J80-D80</f>
        <v>1.3358746721097106</v>
      </c>
      <c r="M80" s="8">
        <f>E80-K80</f>
        <v>1</v>
      </c>
      <c r="N80" s="6">
        <f>J80-H80</f>
        <v>-1.8390552220716927</v>
      </c>
      <c r="O80" s="8">
        <f>I80-K80</f>
        <v>-1</v>
      </c>
    </row>
    <row r="81" spans="2:15" x14ac:dyDescent="0.2">
      <c r="B81" s="35" t="s">
        <v>72</v>
      </c>
      <c r="C81">
        <v>1</v>
      </c>
      <c r="D81" s="6">
        <v>-8.1628192685247711</v>
      </c>
      <c r="E81" s="8">
        <f>RANK(D81,D$5:D$102)</f>
        <v>67</v>
      </c>
      <c r="F81" s="6">
        <v>-18.389177782303413</v>
      </c>
      <c r="G81" s="8">
        <f>RANK(F81,F$5:F$102)</f>
        <v>87</v>
      </c>
      <c r="H81" s="6">
        <v>-19.575072824060182</v>
      </c>
      <c r="I81" s="8">
        <f>RANK(H81,H$5:H$102)</f>
        <v>81</v>
      </c>
      <c r="J81" s="6">
        <v>-25.379749255972321</v>
      </c>
      <c r="K81" s="8">
        <f>RANK(J81,J$5:J$102)</f>
        <v>86</v>
      </c>
      <c r="L81" s="6">
        <f>J81-D81</f>
        <v>-17.21692998744755</v>
      </c>
      <c r="M81" s="8">
        <f>E81-K81</f>
        <v>-19</v>
      </c>
      <c r="N81" s="6">
        <f>J81-H81</f>
        <v>-5.8046764319121387</v>
      </c>
      <c r="O81" s="8">
        <f>I81-K81</f>
        <v>-5</v>
      </c>
    </row>
    <row r="82" spans="2:15" x14ac:dyDescent="0.2">
      <c r="B82" s="35" t="s">
        <v>73</v>
      </c>
      <c r="C82">
        <v>3</v>
      </c>
      <c r="D82" s="6">
        <v>9.0692024742808037</v>
      </c>
      <c r="E82" s="8">
        <f>RANK(D82,D$5:D$102)</f>
        <v>21</v>
      </c>
      <c r="F82" s="6">
        <v>6.0083739001341474</v>
      </c>
      <c r="G82" s="8">
        <f>RANK(F82,F$5:F$102)</f>
        <v>25</v>
      </c>
      <c r="H82" s="6">
        <v>0.17344264684651273</v>
      </c>
      <c r="I82" s="8">
        <f>RANK(H82,H$5:H$102)</f>
        <v>30</v>
      </c>
      <c r="J82" s="6">
        <v>1.617601824298466</v>
      </c>
      <c r="K82" s="8">
        <f>RANK(J82,J$5:J$102)</f>
        <v>33</v>
      </c>
      <c r="L82" s="6">
        <f>J82-D82</f>
        <v>-7.4516006499823373</v>
      </c>
      <c r="M82" s="8">
        <f>E82-K82</f>
        <v>-12</v>
      </c>
      <c r="N82" s="6">
        <f>J82-H82</f>
        <v>1.4441591774519533</v>
      </c>
      <c r="O82" s="8">
        <f>I82-K82</f>
        <v>-3</v>
      </c>
    </row>
    <row r="83" spans="2:15" x14ac:dyDescent="0.2">
      <c r="B83" s="35" t="s">
        <v>74</v>
      </c>
      <c r="C83">
        <v>2</v>
      </c>
      <c r="D83" s="6">
        <v>13.541925477341646</v>
      </c>
      <c r="E83" s="8">
        <f>RANK(D83,D$5:D$102)</f>
        <v>15</v>
      </c>
      <c r="F83" s="6">
        <v>10.533019723948492</v>
      </c>
      <c r="G83" s="8">
        <f>RANK(F83,F$5:F$102)</f>
        <v>16</v>
      </c>
      <c r="H83" s="6">
        <v>12.618157591525616</v>
      </c>
      <c r="I83" s="8">
        <f>RANK(H83,H$5:H$102)</f>
        <v>16</v>
      </c>
      <c r="J83" s="6">
        <v>13.001459889649006</v>
      </c>
      <c r="K83" s="8">
        <f>RANK(J83,J$5:J$102)</f>
        <v>16</v>
      </c>
      <c r="L83" s="6">
        <f>J83-D83</f>
        <v>-0.54046558769264053</v>
      </c>
      <c r="M83" s="8">
        <f>E83-K83</f>
        <v>-1</v>
      </c>
      <c r="N83" s="6">
        <f>J83-H83</f>
        <v>0.38330229812338956</v>
      </c>
      <c r="O83" s="8">
        <f>I83-K83</f>
        <v>0</v>
      </c>
    </row>
    <row r="84" spans="2:15" x14ac:dyDescent="0.2">
      <c r="B84" s="35" t="s">
        <v>75</v>
      </c>
      <c r="C84">
        <v>1</v>
      </c>
      <c r="D84" s="6">
        <v>-5.9354248094083149</v>
      </c>
      <c r="E84" s="8">
        <f>RANK(D84,D$5:D$102)</f>
        <v>59</v>
      </c>
      <c r="F84" s="6">
        <v>-7.4336927768969119</v>
      </c>
      <c r="G84" s="8">
        <f>RANK(F84,F$5:F$102)</f>
        <v>53</v>
      </c>
      <c r="H84" s="6">
        <v>-19.319329191022899</v>
      </c>
      <c r="I84" s="8">
        <f>RANK(H84,H$5:H$102)</f>
        <v>80</v>
      </c>
      <c r="J84" s="6">
        <v>-19.780999203567745</v>
      </c>
      <c r="K84" s="8">
        <f>RANK(J84,J$5:J$102)</f>
        <v>76</v>
      </c>
      <c r="L84" s="6">
        <f>J84-D84</f>
        <v>-13.845574394159431</v>
      </c>
      <c r="M84" s="8">
        <f>E84-K84</f>
        <v>-17</v>
      </c>
      <c r="N84" s="6">
        <f>J84-H84</f>
        <v>-0.46167001254484674</v>
      </c>
      <c r="O84" s="8">
        <f>I84-K84</f>
        <v>4</v>
      </c>
    </row>
    <row r="85" spans="2:15" x14ac:dyDescent="0.2">
      <c r="B85" s="35" t="s">
        <v>76</v>
      </c>
      <c r="C85">
        <v>3</v>
      </c>
      <c r="D85" s="6">
        <v>-13.886852096794343</v>
      </c>
      <c r="E85" s="8">
        <f>RANK(D85,D$5:D$102)</f>
        <v>81</v>
      </c>
      <c r="F85" s="6">
        <v>-14.50672726356435</v>
      </c>
      <c r="G85" s="8">
        <f>RANK(F85,F$5:F$102)</f>
        <v>81</v>
      </c>
      <c r="H85" s="6">
        <v>-20.393367348951863</v>
      </c>
      <c r="I85" s="8">
        <f>RANK(H85,H$5:H$102)</f>
        <v>83</v>
      </c>
      <c r="J85" s="6">
        <v>-17.12171061083037</v>
      </c>
      <c r="K85" s="8">
        <f>RANK(J85,J$5:J$102)</f>
        <v>70</v>
      </c>
      <c r="L85" s="6">
        <f>J85-D85</f>
        <v>-3.2348585140360271</v>
      </c>
      <c r="M85" s="8">
        <f>E85-K85</f>
        <v>11</v>
      </c>
      <c r="N85" s="6">
        <f>J85-H85</f>
        <v>3.2716567381214929</v>
      </c>
      <c r="O85" s="8">
        <f>I85-K85</f>
        <v>13</v>
      </c>
    </row>
    <row r="86" spans="2:15" x14ac:dyDescent="0.2">
      <c r="B86" s="35" t="s">
        <v>77</v>
      </c>
      <c r="C86">
        <v>3</v>
      </c>
      <c r="D86" s="6">
        <v>16.725396126563734</v>
      </c>
      <c r="E86" s="8">
        <f>RANK(D86,D$5:D$102)</f>
        <v>13</v>
      </c>
      <c r="F86" s="6">
        <v>18.112910367169889</v>
      </c>
      <c r="G86" s="8">
        <f>RANK(F86,F$5:F$102)</f>
        <v>11</v>
      </c>
      <c r="H86" s="6">
        <v>15.945857666406553</v>
      </c>
      <c r="I86" s="8">
        <f>RANK(H86,H$5:H$102)</f>
        <v>13</v>
      </c>
      <c r="J86" s="6">
        <v>21.183577537076474</v>
      </c>
      <c r="K86" s="8">
        <f>RANK(J86,J$5:J$102)</f>
        <v>9</v>
      </c>
      <c r="L86" s="6">
        <f>J86-D86</f>
        <v>4.45818141051274</v>
      </c>
      <c r="M86" s="8">
        <f>E86-K86</f>
        <v>4</v>
      </c>
      <c r="N86" s="6">
        <f>J86-H86</f>
        <v>5.2377198706699204</v>
      </c>
      <c r="O86" s="8">
        <f>I86-K86</f>
        <v>4</v>
      </c>
    </row>
    <row r="87" spans="2:15" x14ac:dyDescent="0.2">
      <c r="B87" s="35" t="s">
        <v>83</v>
      </c>
      <c r="C87">
        <v>1</v>
      </c>
      <c r="D87" s="6">
        <v>-2.2680207023420738</v>
      </c>
      <c r="E87" s="8">
        <f>RANK(D87,D$5:D$102)</f>
        <v>48</v>
      </c>
      <c r="F87" s="6">
        <v>-5.0483431976232378</v>
      </c>
      <c r="G87" s="8">
        <f>RANK(F87,F$5:F$102)</f>
        <v>48</v>
      </c>
      <c r="H87" s="6">
        <v>-12.272858914973042</v>
      </c>
      <c r="I87" s="8">
        <f>RANK(H87,H$5:H$102)</f>
        <v>63</v>
      </c>
      <c r="J87" s="6">
        <v>-12.142541229155087</v>
      </c>
      <c r="K87" s="8">
        <f>RANK(J87,J$5:J$102)</f>
        <v>59</v>
      </c>
      <c r="L87" s="6">
        <f>J87-D87</f>
        <v>-9.8745205268130132</v>
      </c>
      <c r="M87" s="8">
        <f>E87-K87</f>
        <v>-11</v>
      </c>
      <c r="N87" s="6">
        <f>J87-H87</f>
        <v>0.13031768581795511</v>
      </c>
      <c r="O87" s="8">
        <f>I87-K87</f>
        <v>4</v>
      </c>
    </row>
    <row r="88" spans="2:15" x14ac:dyDescent="0.2">
      <c r="B88" s="35" t="s">
        <v>78</v>
      </c>
      <c r="C88">
        <v>1</v>
      </c>
      <c r="D88" s="6">
        <v>-13.039666090164515</v>
      </c>
      <c r="E88" s="8">
        <f>RANK(D88,D$5:D$102)</f>
        <v>78</v>
      </c>
      <c r="F88" s="6">
        <v>-10.733770818420894</v>
      </c>
      <c r="G88" s="8">
        <f>RANK(F88,F$5:F$102)</f>
        <v>68</v>
      </c>
      <c r="H88" s="6">
        <v>-17.03614943910873</v>
      </c>
      <c r="I88" s="8">
        <f>RANK(H88,H$5:H$102)</f>
        <v>74</v>
      </c>
      <c r="J88" s="6">
        <v>-12.668955647509746</v>
      </c>
      <c r="K88" s="8">
        <f>RANK(J88,J$5:J$102)</f>
        <v>63</v>
      </c>
      <c r="L88" s="6">
        <f>J88-D88</f>
        <v>0.37071044265476871</v>
      </c>
      <c r="M88" s="8">
        <f>E88-K88</f>
        <v>15</v>
      </c>
      <c r="N88" s="6">
        <f>J88-H88</f>
        <v>4.367193791598984</v>
      </c>
      <c r="O88" s="8">
        <f>I88-K88</f>
        <v>11</v>
      </c>
    </row>
    <row r="89" spans="2:15" x14ac:dyDescent="0.2">
      <c r="B89" s="35" t="s">
        <v>79</v>
      </c>
      <c r="C89">
        <v>1</v>
      </c>
      <c r="D89" s="6">
        <v>-8.9319931159423103</v>
      </c>
      <c r="E89" s="8">
        <f>RANK(D89,D$5:D$102)</f>
        <v>71</v>
      </c>
      <c r="F89" s="6">
        <v>-4.924570470014908</v>
      </c>
      <c r="G89" s="8">
        <f>RANK(F89,F$5:F$102)</f>
        <v>47</v>
      </c>
      <c r="H89" s="6">
        <v>-12.022360821188999</v>
      </c>
      <c r="I89" s="8">
        <f>RANK(H89,H$5:H$102)</f>
        <v>62</v>
      </c>
      <c r="J89" s="6">
        <v>-10.77759936416364</v>
      </c>
      <c r="K89" s="8">
        <f>RANK(J89,J$5:J$102)</f>
        <v>58</v>
      </c>
      <c r="L89" s="6">
        <f>J89-D89</f>
        <v>-1.8456062482213298</v>
      </c>
      <c r="M89" s="8">
        <f>E89-K89</f>
        <v>13</v>
      </c>
      <c r="N89" s="6">
        <f>J89-H89</f>
        <v>1.2447614570253585</v>
      </c>
      <c r="O89" s="8">
        <f>I89-K89</f>
        <v>4</v>
      </c>
    </row>
    <row r="90" spans="2:15" x14ac:dyDescent="0.2">
      <c r="B90" s="35" t="s">
        <v>80</v>
      </c>
      <c r="C90">
        <v>1</v>
      </c>
      <c r="D90" s="6">
        <v>-7.2263580421247005</v>
      </c>
      <c r="E90" s="8">
        <f>RANK(D90,D$5:D$102)</f>
        <v>65</v>
      </c>
      <c r="F90" s="6">
        <v>-7.957950297865537</v>
      </c>
      <c r="G90" s="8">
        <f>RANK(F90,F$5:F$102)</f>
        <v>58</v>
      </c>
      <c r="H90" s="6">
        <v>-20.578546973744743</v>
      </c>
      <c r="I90" s="8">
        <f>RANK(H90,H$5:H$102)</f>
        <v>84</v>
      </c>
      <c r="J90" s="6">
        <v>-20.081665933646921</v>
      </c>
      <c r="K90" s="8">
        <f>RANK(J90,J$5:J$102)</f>
        <v>77</v>
      </c>
      <c r="L90" s="6">
        <f>J90-D90</f>
        <v>-12.855307891522219</v>
      </c>
      <c r="M90" s="8">
        <f>E90-K90</f>
        <v>-12</v>
      </c>
      <c r="N90" s="6">
        <f>J90-H90</f>
        <v>0.49688104009782208</v>
      </c>
      <c r="O90" s="8">
        <f>I90-K90</f>
        <v>7</v>
      </c>
    </row>
    <row r="91" spans="2:15" x14ac:dyDescent="0.2">
      <c r="B91" s="35" t="s">
        <v>81</v>
      </c>
      <c r="C91">
        <v>1</v>
      </c>
      <c r="D91" s="6">
        <v>-4.2962715741388431</v>
      </c>
      <c r="E91" s="8">
        <f>RANK(D91,D$5:D$102)</f>
        <v>53</v>
      </c>
      <c r="F91" s="6">
        <v>-8.5844674187022267</v>
      </c>
      <c r="G91" s="8">
        <f>RANK(F91,F$5:F$102)</f>
        <v>60</v>
      </c>
      <c r="H91" s="6">
        <v>-6.8464219998233373</v>
      </c>
      <c r="I91" s="8">
        <f>RANK(H91,H$5:H$102)</f>
        <v>48</v>
      </c>
      <c r="J91" s="6">
        <v>-9.294322184399114</v>
      </c>
      <c r="K91" s="8">
        <f>RANK(J91,J$5:J$102)</f>
        <v>53</v>
      </c>
      <c r="L91" s="6">
        <f>J91-D91</f>
        <v>-4.9980506102602709</v>
      </c>
      <c r="M91" s="8">
        <f>E91-K91</f>
        <v>0</v>
      </c>
      <c r="N91" s="6">
        <f>J91-H91</f>
        <v>-2.4479001845757766</v>
      </c>
      <c r="O91" s="8">
        <f>I91-K91</f>
        <v>-5</v>
      </c>
    </row>
    <row r="92" spans="2:15" x14ac:dyDescent="0.2">
      <c r="B92" s="35" t="s">
        <v>82</v>
      </c>
      <c r="C92">
        <v>1</v>
      </c>
      <c r="D92" s="6">
        <v>-6.4406865825158421</v>
      </c>
      <c r="E92" s="8">
        <f>RANK(D92,D$5:D$102)</f>
        <v>62</v>
      </c>
      <c r="F92" s="6">
        <v>-11.777537004333828</v>
      </c>
      <c r="G92" s="8">
        <f>RANK(F92,F$5:F$102)</f>
        <v>72</v>
      </c>
      <c r="H92" s="6">
        <v>-6.2043094394525591</v>
      </c>
      <c r="I92" s="8">
        <f>RANK(H92,H$5:H$102)</f>
        <v>46</v>
      </c>
      <c r="J92" s="6">
        <v>-9.1573191920213635</v>
      </c>
      <c r="K92" s="8">
        <f>RANK(J92,J$5:J$102)</f>
        <v>50</v>
      </c>
      <c r="L92" s="6">
        <f>J92-D92</f>
        <v>-2.7166326095055213</v>
      </c>
      <c r="M92" s="8">
        <f>E92-K92</f>
        <v>12</v>
      </c>
      <c r="N92" s="6">
        <f>J92-H92</f>
        <v>-2.9530097525688044</v>
      </c>
      <c r="O92" s="8">
        <f>I92-K92</f>
        <v>-4</v>
      </c>
    </row>
    <row r="93" spans="2:15" x14ac:dyDescent="0.2">
      <c r="B93" s="35" t="s">
        <v>86</v>
      </c>
      <c r="C93">
        <v>4</v>
      </c>
      <c r="D93" s="6">
        <v>-0.59609529473165712</v>
      </c>
      <c r="E93" s="8">
        <f>RANK(D93,D$5:D$102)</f>
        <v>44</v>
      </c>
      <c r="F93" s="6">
        <v>-0.75499596979073358</v>
      </c>
      <c r="G93" s="8">
        <f>RANK(F93,F$5:F$102)</f>
        <v>35</v>
      </c>
      <c r="H93" s="6">
        <v>-0.26279160319240447</v>
      </c>
      <c r="I93" s="8">
        <f>RANK(H93,H$5:H$102)</f>
        <v>32</v>
      </c>
      <c r="J93" s="6">
        <v>-0.9034310405951298</v>
      </c>
      <c r="K93" s="8">
        <f>RANK(J93,J$5:J$102)</f>
        <v>37</v>
      </c>
      <c r="L93" s="6">
        <f>J93-D93</f>
        <v>-0.30733574586347268</v>
      </c>
      <c r="M93" s="8">
        <f>E93-K93</f>
        <v>7</v>
      </c>
      <c r="N93" s="6">
        <f>J93-H93</f>
        <v>-0.64063943740272533</v>
      </c>
      <c r="O93" s="8">
        <f>I93-K93</f>
        <v>-5</v>
      </c>
    </row>
    <row r="94" spans="2:15" x14ac:dyDescent="0.2">
      <c r="B94" s="35" t="s">
        <v>84</v>
      </c>
      <c r="C94">
        <v>1</v>
      </c>
      <c r="D94" s="6">
        <v>-5.5113311517725423</v>
      </c>
      <c r="E94" s="8">
        <f>RANK(D94,D$5:D$102)</f>
        <v>57</v>
      </c>
      <c r="F94" s="6">
        <v>-10.930844136011723</v>
      </c>
      <c r="G94" s="8">
        <f>RANK(F94,F$5:F$102)</f>
        <v>69</v>
      </c>
      <c r="H94" s="6">
        <v>-18.039132307478095</v>
      </c>
      <c r="I94" s="8">
        <f>RANK(H94,H$5:H$102)</f>
        <v>75</v>
      </c>
      <c r="J94" s="6">
        <v>-21.055573340129492</v>
      </c>
      <c r="K94" s="8">
        <f>RANK(J94,J$5:J$102)</f>
        <v>80</v>
      </c>
      <c r="L94" s="6">
        <f>J94-D94</f>
        <v>-15.54424218835695</v>
      </c>
      <c r="M94" s="8">
        <f>E94-K94</f>
        <v>-23</v>
      </c>
      <c r="N94" s="6">
        <f>J94-H94</f>
        <v>-3.0164410326513966</v>
      </c>
      <c r="O94" s="8">
        <f>I94-K94</f>
        <v>-5</v>
      </c>
    </row>
    <row r="95" spans="2:15" x14ac:dyDescent="0.2">
      <c r="B95" s="35" t="s">
        <v>85</v>
      </c>
      <c r="C95">
        <v>1</v>
      </c>
      <c r="D95" s="6">
        <v>-16.572076530355957</v>
      </c>
      <c r="E95" s="8">
        <f>RANK(D95,D$5:D$102)</f>
        <v>86</v>
      </c>
      <c r="F95" s="6">
        <v>-17.897806460689758</v>
      </c>
      <c r="G95" s="8">
        <f>RANK(F95,F$5:F$102)</f>
        <v>86</v>
      </c>
      <c r="H95" s="6">
        <v>-25.408924664694805</v>
      </c>
      <c r="I95" s="8">
        <f>RANK(H95,H$5:H$102)</f>
        <v>91</v>
      </c>
      <c r="J95" s="6">
        <v>-27.569534278168973</v>
      </c>
      <c r="K95" s="8">
        <f>RANK(J95,J$5:J$102)</f>
        <v>90</v>
      </c>
      <c r="L95" s="6">
        <f>J95-D95</f>
        <v>-10.997457747813016</v>
      </c>
      <c r="M95" s="8">
        <f>E95-K95</f>
        <v>-4</v>
      </c>
      <c r="N95" s="6">
        <f>J95-H95</f>
        <v>-2.1606096134741684</v>
      </c>
      <c r="O95" s="8">
        <f>I95-K95</f>
        <v>1</v>
      </c>
    </row>
    <row r="96" spans="2:15" x14ac:dyDescent="0.2">
      <c r="B96" s="35" t="s">
        <v>87</v>
      </c>
      <c r="C96">
        <v>4</v>
      </c>
      <c r="D96" s="6">
        <v>22.978377012055127</v>
      </c>
      <c r="E96" s="8">
        <f>RANK(D96,D$5:D$102)</f>
        <v>6</v>
      </c>
      <c r="F96" s="6">
        <v>18.385535907857093</v>
      </c>
      <c r="G96" s="8">
        <f>RANK(F96,F$5:F$102)</f>
        <v>10</v>
      </c>
      <c r="H96" s="6">
        <v>16.844974404447452</v>
      </c>
      <c r="I96" s="8">
        <f>RANK(H96,H$5:H$102)</f>
        <v>11</v>
      </c>
      <c r="J96" s="6">
        <v>15.429196753154482</v>
      </c>
      <c r="K96" s="8">
        <f>RANK(J96,J$5:J$102)</f>
        <v>13</v>
      </c>
      <c r="L96" s="6">
        <f>J96-D96</f>
        <v>-7.5491802589006447</v>
      </c>
      <c r="M96" s="8">
        <f>E96-K96</f>
        <v>-7</v>
      </c>
      <c r="N96" s="6">
        <f>J96-H96</f>
        <v>-1.4157776512929701</v>
      </c>
      <c r="O96" s="8">
        <f>I96-K96</f>
        <v>-2</v>
      </c>
    </row>
    <row r="97" spans="2:15" x14ac:dyDescent="0.2">
      <c r="B97" s="35" t="s">
        <v>88</v>
      </c>
      <c r="C97">
        <v>2</v>
      </c>
      <c r="D97" s="6">
        <v>7.5781268580598997</v>
      </c>
      <c r="E97" s="8">
        <f>RANK(D97,D$5:D$102)</f>
        <v>23</v>
      </c>
      <c r="F97" s="6">
        <v>-3.9626134277463914</v>
      </c>
      <c r="G97" s="8">
        <f>RANK(F97,F$5:F$102)</f>
        <v>46</v>
      </c>
      <c r="H97" s="6">
        <v>-9.0621160764778352</v>
      </c>
      <c r="I97" s="8">
        <f>RANK(H97,H$5:H$102)</f>
        <v>55</v>
      </c>
      <c r="J97" s="6">
        <v>-7.7080431932917914</v>
      </c>
      <c r="K97" s="8">
        <f>RANK(J97,J$5:J$102)</f>
        <v>46</v>
      </c>
      <c r="L97" s="6">
        <f>J97-D97</f>
        <v>-15.286170051351691</v>
      </c>
      <c r="M97" s="8">
        <f>E97-K97</f>
        <v>-23</v>
      </c>
      <c r="N97" s="6">
        <f>J97-H97</f>
        <v>1.3540728831860438</v>
      </c>
      <c r="O97" s="8">
        <f>I97-K97</f>
        <v>9</v>
      </c>
    </row>
    <row r="98" spans="2:15" x14ac:dyDescent="0.2">
      <c r="B98" s="35" t="s">
        <v>89</v>
      </c>
      <c r="C98">
        <v>2</v>
      </c>
      <c r="D98" s="6">
        <v>-6.2016402004739266</v>
      </c>
      <c r="E98" s="8">
        <f>RANK(D98,D$5:D$102)</f>
        <v>60</v>
      </c>
      <c r="F98" s="6">
        <v>-9.5548501883181807</v>
      </c>
      <c r="G98" s="8">
        <f>RANK(F98,F$5:F$102)</f>
        <v>62</v>
      </c>
      <c r="H98" s="6">
        <v>-7.8555229404265452</v>
      </c>
      <c r="I98" s="8">
        <f>RANK(H98,H$5:H$102)</f>
        <v>50</v>
      </c>
      <c r="J98" s="6">
        <v>-9.2031595473618228</v>
      </c>
      <c r="K98" s="8">
        <f>RANK(J98,J$5:J$102)</f>
        <v>51</v>
      </c>
      <c r="L98" s="6">
        <f>J98-D98</f>
        <v>-3.0015193468878962</v>
      </c>
      <c r="M98" s="8">
        <f>E98-K98</f>
        <v>9</v>
      </c>
      <c r="N98" s="6">
        <f>J98-H98</f>
        <v>-1.3476366069352776</v>
      </c>
      <c r="O98" s="8">
        <f>I98-K98</f>
        <v>-1</v>
      </c>
    </row>
    <row r="99" spans="2:15" x14ac:dyDescent="0.2">
      <c r="B99" s="35" t="s">
        <v>90</v>
      </c>
      <c r="C99">
        <v>4</v>
      </c>
      <c r="D99" s="6">
        <v>5.1844318813623511</v>
      </c>
      <c r="E99" s="8">
        <f>RANK(D99,D$5:D$102)</f>
        <v>27</v>
      </c>
      <c r="F99" s="6">
        <v>-3.4957682210167551</v>
      </c>
      <c r="G99" s="8">
        <f>RANK(F99,F$5:F$102)</f>
        <v>42</v>
      </c>
      <c r="H99" s="6">
        <v>-1.0216844642710092</v>
      </c>
      <c r="I99" s="8">
        <f>RANK(H99,H$5:H$102)</f>
        <v>33</v>
      </c>
      <c r="J99" s="6">
        <v>-2.8505399094384436</v>
      </c>
      <c r="K99" s="8">
        <f>RANK(J99,J$5:J$102)</f>
        <v>40</v>
      </c>
      <c r="L99" s="6">
        <f>J99-D99</f>
        <v>-8.0349717908007943</v>
      </c>
      <c r="M99" s="8">
        <f>E99-K99</f>
        <v>-13</v>
      </c>
      <c r="N99" s="6">
        <f>J99-H99</f>
        <v>-1.8288554451674344</v>
      </c>
      <c r="O99" s="8">
        <f>I99-K99</f>
        <v>-7</v>
      </c>
    </row>
    <row r="100" spans="2:15" x14ac:dyDescent="0.2">
      <c r="B100" s="35" t="s">
        <v>91</v>
      </c>
      <c r="C100">
        <v>1</v>
      </c>
      <c r="D100" s="6">
        <v>-16.77272245714984</v>
      </c>
      <c r="E100" s="8">
        <f>RANK(D100,D$5:D$102)</f>
        <v>88</v>
      </c>
      <c r="F100" s="6">
        <v>-20.843336141131541</v>
      </c>
      <c r="G100" s="8">
        <f>RANK(F100,F$5:F$102)</f>
        <v>89</v>
      </c>
      <c r="H100" s="6">
        <v>-24.697465096978771</v>
      </c>
      <c r="I100" s="8">
        <f>RANK(H100,H$5:H$102)</f>
        <v>89</v>
      </c>
      <c r="J100" s="6">
        <v>-27.338922948710973</v>
      </c>
      <c r="K100" s="8">
        <f>RANK(J100,J$5:J$102)</f>
        <v>89</v>
      </c>
      <c r="L100" s="6">
        <f>J100-D100</f>
        <v>-10.566200491561133</v>
      </c>
      <c r="M100" s="8">
        <f>E100-K100</f>
        <v>-1</v>
      </c>
      <c r="N100" s="6">
        <f>J100-H100</f>
        <v>-2.641457851732202</v>
      </c>
      <c r="O100" s="8">
        <f>I100-K100</f>
        <v>0</v>
      </c>
    </row>
    <row r="101" spans="2:15" x14ac:dyDescent="0.2">
      <c r="B101" s="35" t="s">
        <v>92</v>
      </c>
      <c r="C101">
        <v>3</v>
      </c>
      <c r="D101" s="6">
        <v>-1.4615050190263745</v>
      </c>
      <c r="E101" s="8">
        <f>RANK(D101,D$5:D$102)</f>
        <v>45</v>
      </c>
      <c r="F101" s="6">
        <v>-6.1210800252807305</v>
      </c>
      <c r="G101" s="8">
        <f>RANK(F101,F$5:F$102)</f>
        <v>52</v>
      </c>
      <c r="H101" s="6">
        <v>-8.7728353389929215</v>
      </c>
      <c r="I101" s="8">
        <f>RANK(H101,H$5:H$102)</f>
        <v>54</v>
      </c>
      <c r="J101" s="6">
        <v>-8.4615515350405559</v>
      </c>
      <c r="K101" s="8">
        <f>RANK(J101,J$5:J$102)</f>
        <v>49</v>
      </c>
      <c r="L101" s="6">
        <f>J101-D101</f>
        <v>-7.0000465160141818</v>
      </c>
      <c r="M101" s="8">
        <f>E101-K101</f>
        <v>-4</v>
      </c>
      <c r="N101" s="6">
        <f>J101-H101</f>
        <v>0.31128380395236555</v>
      </c>
      <c r="O101" s="8">
        <f>I101-K101</f>
        <v>5</v>
      </c>
    </row>
    <row r="102" spans="2:15" x14ac:dyDescent="0.2">
      <c r="B102" s="35" t="s">
        <v>93</v>
      </c>
      <c r="C102">
        <v>1</v>
      </c>
      <c r="D102" s="6">
        <v>-29.639712994193914</v>
      </c>
      <c r="E102" s="8">
        <f>RANK(D102,D$5:D$102)</f>
        <v>94</v>
      </c>
      <c r="F102" s="6">
        <v>-26.78060823527818</v>
      </c>
      <c r="G102" s="8">
        <f>RANK(F102,F$5:F$102)</f>
        <v>92</v>
      </c>
      <c r="H102" s="6">
        <v>-37.088552360991415</v>
      </c>
      <c r="I102" s="8">
        <f>RANK(H102,H$5:H$102)</f>
        <v>95</v>
      </c>
      <c r="J102" s="6">
        <v>-40.571525223274492</v>
      </c>
      <c r="K102" s="8">
        <f>RANK(J102,J$5:J$102)</f>
        <v>97</v>
      </c>
      <c r="L102" s="6">
        <f>J102-D102</f>
        <v>-10.931812229080577</v>
      </c>
      <c r="M102" s="8">
        <f>E102-K102</f>
        <v>-3</v>
      </c>
      <c r="N102" s="6">
        <f>J102-H102</f>
        <v>-3.4829728622830771</v>
      </c>
      <c r="O102" s="8">
        <f>I102-K102</f>
        <v>-2</v>
      </c>
    </row>
  </sheetData>
  <autoFilter ref="B4:O102" xr:uid="{B1FA0F44-DA64-AF4B-8529-8CCCD9A55AAE}">
    <sortState xmlns:xlrd2="http://schemas.microsoft.com/office/spreadsheetml/2017/richdata2" ref="B5:O102">
      <sortCondition ref="B4:B102"/>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343DA-1DF6-C14A-B35A-0913E8652991}">
  <dimension ref="A3:AK107"/>
  <sheetViews>
    <sheetView workbookViewId="0">
      <selection activeCell="N9" sqref="N9"/>
    </sheetView>
  </sheetViews>
  <sheetFormatPr baseColWidth="10" defaultRowHeight="16" x14ac:dyDescent="0.2"/>
  <cols>
    <col min="3" max="3" width="10.83203125" hidden="1" customWidth="1"/>
    <col min="6" max="6" width="10.83203125" hidden="1" customWidth="1"/>
    <col min="9" max="9" width="10.83203125" hidden="1" customWidth="1"/>
    <col min="12" max="12" width="0" hidden="1" customWidth="1"/>
    <col min="25" max="25" width="12.6640625" bestFit="1" customWidth="1"/>
    <col min="26" max="26" width="12.33203125" bestFit="1" customWidth="1"/>
    <col min="27" max="27" width="12.6640625" bestFit="1" customWidth="1"/>
    <col min="28" max="28" width="12.33203125" bestFit="1" customWidth="1"/>
    <col min="29" max="29" width="12.6640625" bestFit="1" customWidth="1"/>
    <col min="30" max="30" width="12.33203125" bestFit="1" customWidth="1"/>
    <col min="31" max="32" width="12.33203125" customWidth="1"/>
    <col min="36" max="36" width="15" customWidth="1"/>
    <col min="37" max="37" width="16" customWidth="1"/>
  </cols>
  <sheetData>
    <row r="3" spans="1:37" x14ac:dyDescent="0.2">
      <c r="D3" s="27"/>
      <c r="E3" s="27"/>
      <c r="F3" s="27"/>
      <c r="G3" s="27"/>
      <c r="H3" s="27"/>
      <c r="I3" s="27"/>
      <c r="J3" s="27"/>
      <c r="K3" s="27"/>
      <c r="L3" s="24"/>
      <c r="M3" s="24"/>
      <c r="N3" s="24"/>
      <c r="P3" s="27"/>
      <c r="Q3" s="27"/>
      <c r="R3" s="27"/>
      <c r="S3" s="27"/>
      <c r="T3" s="27"/>
      <c r="U3" s="27"/>
      <c r="V3" s="24"/>
      <c r="W3" s="24"/>
    </row>
    <row r="4" spans="1:37" x14ac:dyDescent="0.2">
      <c r="C4" s="28" t="s">
        <v>141</v>
      </c>
      <c r="D4" s="28"/>
      <c r="E4" s="28"/>
      <c r="F4" s="28"/>
      <c r="G4" s="28"/>
      <c r="H4" s="28"/>
      <c r="I4" s="28"/>
      <c r="J4" s="28"/>
      <c r="K4" s="28"/>
      <c r="L4" s="28"/>
      <c r="M4" s="28"/>
      <c r="N4" s="28"/>
      <c r="P4" s="29" t="s">
        <v>140</v>
      </c>
      <c r="Q4" s="29"/>
      <c r="R4" s="29"/>
      <c r="S4" s="29"/>
      <c r="T4" s="29"/>
      <c r="U4" s="29"/>
      <c r="V4" s="29"/>
      <c r="W4" s="29"/>
      <c r="X4" s="9"/>
      <c r="Y4" s="30" t="s">
        <v>139</v>
      </c>
      <c r="Z4" s="30"/>
      <c r="AA4" s="30"/>
      <c r="AB4" s="30"/>
      <c r="AC4" s="30"/>
      <c r="AD4" s="30"/>
      <c r="AE4" s="30"/>
      <c r="AF4" s="30"/>
    </row>
    <row r="5" spans="1:37" x14ac:dyDescent="0.2">
      <c r="C5" s="28" t="s">
        <v>143</v>
      </c>
      <c r="D5" s="28"/>
      <c r="E5" s="28"/>
      <c r="F5" s="28"/>
      <c r="G5" s="28"/>
      <c r="H5" s="28"/>
      <c r="I5" s="28"/>
      <c r="J5" s="28"/>
      <c r="K5" s="28"/>
      <c r="L5" s="28"/>
      <c r="M5" s="28"/>
      <c r="N5" s="28"/>
      <c r="P5" s="29" t="s">
        <v>138</v>
      </c>
      <c r="Q5" s="29"/>
      <c r="R5" s="29"/>
      <c r="S5" s="29"/>
      <c r="T5" s="29"/>
      <c r="U5" s="29"/>
      <c r="V5" s="29"/>
      <c r="W5" s="29"/>
      <c r="Y5" s="30" t="s">
        <v>142</v>
      </c>
      <c r="Z5" s="30"/>
      <c r="AA5" s="30"/>
      <c r="AB5" s="30"/>
      <c r="AC5" s="30"/>
      <c r="AD5" s="30"/>
      <c r="AE5" s="30"/>
      <c r="AF5" s="30"/>
    </row>
    <row r="6" spans="1:37" x14ac:dyDescent="0.2">
      <c r="A6" t="s">
        <v>115</v>
      </c>
      <c r="C6" s="3">
        <v>77.8</v>
      </c>
      <c r="D6" s="3">
        <f>C6-70</f>
        <v>7.7999999999999972</v>
      </c>
      <c r="E6" s="8"/>
      <c r="F6" s="21">
        <v>79.400000000000006</v>
      </c>
      <c r="G6" s="21">
        <f>F6-70</f>
        <v>9.4000000000000057</v>
      </c>
      <c r="H6" s="8"/>
      <c r="I6" s="21">
        <v>81.099999999999994</v>
      </c>
      <c r="J6" s="21">
        <f>I6-70</f>
        <v>11.099999999999994</v>
      </c>
      <c r="L6" s="3">
        <v>81.3</v>
      </c>
      <c r="M6">
        <f>L6-70</f>
        <v>11.299999999999997</v>
      </c>
      <c r="P6" s="15">
        <v>30.97</v>
      </c>
      <c r="R6" s="4">
        <v>36.299999999999997</v>
      </c>
      <c r="S6" s="6"/>
      <c r="T6" s="4">
        <v>34.31</v>
      </c>
      <c r="V6" s="4">
        <v>36.826055969044219</v>
      </c>
      <c r="Y6" s="22">
        <v>10.012832157762261</v>
      </c>
      <c r="Z6" s="4"/>
      <c r="AA6" s="16">
        <v>10.532386421639806</v>
      </c>
      <c r="AB6" s="4"/>
      <c r="AC6" s="4">
        <v>10.356646887073554</v>
      </c>
      <c r="AE6" s="4">
        <v>8.5211080027036488</v>
      </c>
    </row>
    <row r="8" spans="1:37" ht="68" x14ac:dyDescent="0.2">
      <c r="A8" s="2" t="s">
        <v>98</v>
      </c>
      <c r="B8" s="2" t="s">
        <v>99</v>
      </c>
      <c r="C8" s="2">
        <v>2007</v>
      </c>
      <c r="D8" s="2">
        <v>2007</v>
      </c>
      <c r="E8" s="2" t="s">
        <v>105</v>
      </c>
      <c r="F8" s="2">
        <v>2013</v>
      </c>
      <c r="G8" s="2">
        <v>2013</v>
      </c>
      <c r="H8" s="2" t="s">
        <v>104</v>
      </c>
      <c r="I8" s="2">
        <v>2020</v>
      </c>
      <c r="J8" s="2"/>
      <c r="K8" s="10" t="s">
        <v>108</v>
      </c>
      <c r="L8" s="10">
        <v>2022</v>
      </c>
      <c r="M8" s="10">
        <v>2022</v>
      </c>
      <c r="N8" s="10" t="s">
        <v>153</v>
      </c>
      <c r="O8" s="2"/>
      <c r="P8" s="2">
        <v>2007</v>
      </c>
      <c r="Q8" s="2" t="s">
        <v>105</v>
      </c>
      <c r="R8" s="2">
        <v>2013</v>
      </c>
      <c r="S8" s="2" t="s">
        <v>104</v>
      </c>
      <c r="T8" s="2">
        <v>2019</v>
      </c>
      <c r="U8" s="10" t="s">
        <v>103</v>
      </c>
      <c r="V8" s="10">
        <v>2021</v>
      </c>
      <c r="W8" s="10" t="s">
        <v>113</v>
      </c>
      <c r="X8" s="2"/>
      <c r="Y8" s="2">
        <v>2008</v>
      </c>
      <c r="Z8" s="2" t="s">
        <v>137</v>
      </c>
      <c r="AA8" s="2">
        <v>2013</v>
      </c>
      <c r="AB8" s="2" t="s">
        <v>104</v>
      </c>
      <c r="AC8" s="2">
        <v>2020</v>
      </c>
      <c r="AD8" s="10" t="s">
        <v>136</v>
      </c>
      <c r="AE8" s="10">
        <v>2021</v>
      </c>
      <c r="AF8" s="10" t="s">
        <v>113</v>
      </c>
      <c r="AH8" s="10" t="s">
        <v>144</v>
      </c>
      <c r="AI8" s="10" t="s">
        <v>145</v>
      </c>
      <c r="AJ8" s="10" t="s">
        <v>147</v>
      </c>
      <c r="AK8" s="10" t="s">
        <v>146</v>
      </c>
    </row>
    <row r="9" spans="1:37" x14ac:dyDescent="0.2">
      <c r="A9">
        <v>101</v>
      </c>
      <c r="B9" s="1" t="s">
        <v>47</v>
      </c>
      <c r="C9" s="3">
        <v>75.3</v>
      </c>
      <c r="D9" s="19">
        <f>C9-70</f>
        <v>5.2999999999999972</v>
      </c>
      <c r="E9" s="20">
        <f>(D9-$D$6)/$D$6*100</f>
        <v>-32.051282051282065</v>
      </c>
      <c r="F9" s="3">
        <v>77.2</v>
      </c>
      <c r="G9" s="19">
        <f>F9-70</f>
        <v>7.2000000000000028</v>
      </c>
      <c r="H9" s="18">
        <f>(G9-$G$6)/$G$6*100</f>
        <v>-23.404255319148952</v>
      </c>
      <c r="I9" s="3">
        <v>79.7</v>
      </c>
      <c r="J9" s="19">
        <f>I9-70</f>
        <v>9.7000000000000028</v>
      </c>
      <c r="K9" s="18">
        <f>(J9-$J$6)/$J$6*100</f>
        <v>-12.612612612612542</v>
      </c>
      <c r="L9" s="3">
        <v>80.2</v>
      </c>
      <c r="M9" s="18">
        <f>L9-70</f>
        <v>10.200000000000003</v>
      </c>
      <c r="N9" s="18">
        <f>(M9-$M$6)/$M$6*100</f>
        <v>-9.7345132743362353</v>
      </c>
      <c r="O9" s="4"/>
      <c r="P9" s="18">
        <v>32.520970983620366</v>
      </c>
      <c r="Q9" s="18">
        <f>-(P9-$P$6)/$P$6*100</f>
        <v>-5.0079786361652143</v>
      </c>
      <c r="R9" s="4">
        <v>33.325774527966864</v>
      </c>
      <c r="S9" s="17">
        <f>-(R9-$R$6)/$R$6*100</f>
        <v>8.1934586006422414</v>
      </c>
      <c r="T9" s="4">
        <v>31.77589012214592</v>
      </c>
      <c r="U9" s="4">
        <f>-(T9-$T$6)/$T$6*100</f>
        <v>7.3859221155758714</v>
      </c>
      <c r="V9" s="4">
        <v>37.100841290635245</v>
      </c>
      <c r="W9" s="4">
        <f>-(V9-$V$6)/$V$6*100</f>
        <v>-0.7461709226261114</v>
      </c>
      <c r="X9" s="4"/>
      <c r="Y9" s="22">
        <v>10.93211083007588</v>
      </c>
      <c r="Z9" s="4">
        <f>-(Y9-$Y$6)/$Y$6*100</f>
        <v>-9.1810055120215388</v>
      </c>
      <c r="AA9" s="16">
        <v>9.9027216089190073</v>
      </c>
      <c r="AB9" s="4">
        <f>-(AA9-$AA$6)/$AA$6*100</f>
        <v>5.9783679359417716</v>
      </c>
      <c r="AC9" s="4">
        <v>9.2881068183903821</v>
      </c>
      <c r="AD9" s="4">
        <f>-(AC9-$AC$6)/$AC$6*100</f>
        <v>10.317432662658886</v>
      </c>
      <c r="AE9" s="4">
        <v>7.5581729718538284</v>
      </c>
      <c r="AF9" s="4">
        <f>-(AE9-$AE$6)/$AE$6*100</f>
        <v>11.300584742550996</v>
      </c>
      <c r="AH9" s="4">
        <f>(E9*0.2)+(Q9*0.2)+(Z9*0.6)</f>
        <v>-12.92045544470238</v>
      </c>
      <c r="AI9" s="4">
        <f>(H9*0.2)+(S9*0.2)+(AB9*0.6)</f>
        <v>0.54486141786372011</v>
      </c>
      <c r="AJ9" s="4">
        <f>(K9*0.2)+(U9*0.2)+(AD9*0.6)</f>
        <v>5.1451214981879971</v>
      </c>
      <c r="AK9" s="4">
        <f>(N9*0.2)+(W9*0.2)+(AF9*0.6)</f>
        <v>4.6842140061381272</v>
      </c>
    </row>
    <row r="10" spans="1:37" x14ac:dyDescent="0.2">
      <c r="A10">
        <v>147</v>
      </c>
      <c r="B10" s="1" t="s">
        <v>16</v>
      </c>
      <c r="C10" s="3">
        <v>77.7</v>
      </c>
      <c r="D10" s="19">
        <f>C10-70</f>
        <v>7.7000000000000028</v>
      </c>
      <c r="E10" s="20">
        <f>(D10-$D$6)/$D$6*100</f>
        <v>-1.2820512820512098</v>
      </c>
      <c r="F10" s="3">
        <v>79.2</v>
      </c>
      <c r="G10" s="19">
        <f>F10-70</f>
        <v>9.2000000000000028</v>
      </c>
      <c r="H10" s="18">
        <f>(G10-$G$6)/$G$6*100</f>
        <v>-2.1276595744681144</v>
      </c>
      <c r="I10" s="3">
        <v>81.599999999999994</v>
      </c>
      <c r="J10" s="19">
        <f>I10-70</f>
        <v>11.599999999999994</v>
      </c>
      <c r="K10" s="18">
        <f>(J10-$J$6)/$J$6*100</f>
        <v>4.5045045045045073</v>
      </c>
      <c r="L10" s="3">
        <v>82</v>
      </c>
      <c r="M10" s="18">
        <f>L10-70</f>
        <v>12</v>
      </c>
      <c r="N10" s="18">
        <f>(M10-$M$6)/$M$6*100</f>
        <v>6.1946902654867531</v>
      </c>
      <c r="O10" s="4"/>
      <c r="P10" s="18">
        <v>24.008978315764157</v>
      </c>
      <c r="Q10" s="18">
        <f>-(P10-$P$6)/$P$6*100</f>
        <v>22.47666026553388</v>
      </c>
      <c r="R10" s="4">
        <v>25.569969504816303</v>
      </c>
      <c r="S10" s="17">
        <f>-(R10-$R$6)/$R$6*100</f>
        <v>29.559312658908247</v>
      </c>
      <c r="T10" s="4">
        <v>25.45897029983697</v>
      </c>
      <c r="U10" s="4">
        <f>-(T10-$T$6)/$T$6*100</f>
        <v>25.797230254045562</v>
      </c>
      <c r="V10" s="4">
        <v>26.778342805862998</v>
      </c>
      <c r="W10" s="4">
        <f>-(V10-$V$6)/$V$6*100</f>
        <v>27.284249965913464</v>
      </c>
      <c r="X10" s="4"/>
      <c r="Y10" s="22">
        <v>9.5860566448801734</v>
      </c>
      <c r="Z10" s="4">
        <f>-(Y10-$Y$6)/$Y$6*100</f>
        <v>4.2622856965722562</v>
      </c>
      <c r="AA10" s="16">
        <v>8.5733200926845416</v>
      </c>
      <c r="AB10" s="4">
        <f>-(AA10-$AA$6)/$AA$6*100</f>
        <v>18.600403085573973</v>
      </c>
      <c r="AC10" s="4">
        <v>7.5062084434831364</v>
      </c>
      <c r="AD10" s="4">
        <f>-(AC10-$AC$6)/$AC$6*100</f>
        <v>27.522792605279768</v>
      </c>
      <c r="AE10" s="4">
        <v>6.2459599224305107</v>
      </c>
      <c r="AF10" s="4">
        <f>-(AE10-$AE$6)/$AE$6*100</f>
        <v>26.700143684967493</v>
      </c>
      <c r="AH10" s="4">
        <f>(E10*0.2)+(Q10*0.2)+(Z10*0.6)</f>
        <v>6.7962932146398876</v>
      </c>
      <c r="AI10" s="4">
        <f>(H10*0.2)+(S10*0.2)+(AB10*0.6)</f>
        <v>16.64657246823241</v>
      </c>
      <c r="AJ10" s="4">
        <f>(K10*0.2)+(U10*0.2)+(AD10*0.6)</f>
        <v>22.574022514877875</v>
      </c>
      <c r="AK10" s="4">
        <f>(N10*0.2)+(W10*0.2)+(AF10*0.6)</f>
        <v>22.715874257260538</v>
      </c>
    </row>
    <row r="11" spans="1:37" x14ac:dyDescent="0.2">
      <c r="A11">
        <v>151</v>
      </c>
      <c r="B11" s="1" t="s">
        <v>3</v>
      </c>
      <c r="C11" s="3">
        <v>77.5</v>
      </c>
      <c r="D11" s="19">
        <f>C11-70</f>
        <v>7.5</v>
      </c>
      <c r="E11" s="20">
        <f>(D11-$D$6)/$D$6*100</f>
        <v>-3.8461538461538112</v>
      </c>
      <c r="F11" s="3">
        <v>79</v>
      </c>
      <c r="G11" s="19">
        <f>F11-70</f>
        <v>9</v>
      </c>
      <c r="H11" s="18">
        <f>(G11-$G$6)/$G$6*100</f>
        <v>-4.2553191489362288</v>
      </c>
      <c r="I11" s="3">
        <v>80.5</v>
      </c>
      <c r="J11" s="19">
        <f>I11-70</f>
        <v>10.5</v>
      </c>
      <c r="K11" s="18">
        <f>(J11-$J$6)/$J$6*100</f>
        <v>-5.4054054054053573</v>
      </c>
      <c r="L11" s="3">
        <v>80.400000000000006</v>
      </c>
      <c r="M11" s="18">
        <f>L11-70</f>
        <v>10.400000000000006</v>
      </c>
      <c r="N11" s="18">
        <f>(M11-$M$6)/$M$6*100</f>
        <v>-7.9646017699114307</v>
      </c>
      <c r="O11" s="4"/>
      <c r="P11" s="18">
        <v>28.707089450417506</v>
      </c>
      <c r="Q11" s="18">
        <f>-(P11-$P$6)/$P$6*100</f>
        <v>7.3067825301339786</v>
      </c>
      <c r="R11" s="4">
        <v>36.142341960118799</v>
      </c>
      <c r="S11" s="17">
        <f>-(R11-$R$6)/$R$6*100</f>
        <v>0.43431966909421055</v>
      </c>
      <c r="T11" s="4">
        <v>33.610729579057931</v>
      </c>
      <c r="U11" s="4">
        <f>-(T11-$T$6)/$T$6*100</f>
        <v>2.0380950770681165</v>
      </c>
      <c r="V11" s="4">
        <v>33.760433834866284</v>
      </c>
      <c r="W11" s="4">
        <f>-(V11-$V$6)/$V$6*100</f>
        <v>8.3246007575584002</v>
      </c>
      <c r="X11" s="4"/>
      <c r="Y11" s="22">
        <v>11.532125205930807</v>
      </c>
      <c r="Z11" s="4">
        <f>-(Y11-$Y$6)/$Y$6*100</f>
        <v>-15.173459658871263</v>
      </c>
      <c r="AA11" s="16">
        <v>11.989749222039173</v>
      </c>
      <c r="AB11" s="4">
        <f>-(AA11-$AA$6)/$AA$6*100</f>
        <v>-13.836966685964668</v>
      </c>
      <c r="AC11" s="4">
        <v>11.023776773432894</v>
      </c>
      <c r="AD11" s="4">
        <f>-(AC11-$AC$6)/$AC$6*100</f>
        <v>-6.4415625407872668</v>
      </c>
      <c r="AE11" s="4">
        <v>8.5561497326203195</v>
      </c>
      <c r="AF11" s="4">
        <f>-(AE11-$AE$6)/$AE$6*100</f>
        <v>-0.41123442990691378</v>
      </c>
      <c r="AH11" s="4">
        <f>(E11*0.2)+(Q11*0.2)+(Z11*0.6)</f>
        <v>-8.411950058526724</v>
      </c>
      <c r="AI11" s="4">
        <f>(H11*0.2)+(S11*0.2)+(AB11*0.6)</f>
        <v>-9.0663799075472031</v>
      </c>
      <c r="AJ11" s="4">
        <f>(K11*0.2)+(U11*0.2)+(AD11*0.6)</f>
        <v>-4.5383995901398082</v>
      </c>
      <c r="AK11" s="4">
        <f>(N11*0.2)+(W11*0.2)+(AF11*0.6)</f>
        <v>-0.17474086041475448</v>
      </c>
    </row>
    <row r="12" spans="1:37" x14ac:dyDescent="0.2">
      <c r="A12">
        <v>153</v>
      </c>
      <c r="B12" s="1" t="s">
        <v>6</v>
      </c>
      <c r="C12" s="3">
        <v>77.3</v>
      </c>
      <c r="D12" s="19">
        <f>C12-70</f>
        <v>7.2999999999999972</v>
      </c>
      <c r="E12" s="20">
        <f>(D12-$D$6)/$D$6*100</f>
        <v>-6.4102564102564124</v>
      </c>
      <c r="F12" s="3">
        <v>78.3</v>
      </c>
      <c r="G12" s="19">
        <f>F12-70</f>
        <v>8.2999999999999972</v>
      </c>
      <c r="H12" s="18">
        <f>(G12-$G$6)/$G$6*100</f>
        <v>-11.702127659574552</v>
      </c>
      <c r="I12" s="3">
        <v>79.599999999999994</v>
      </c>
      <c r="J12" s="19">
        <f>I12-70</f>
        <v>9.5999999999999943</v>
      </c>
      <c r="K12" s="18">
        <f>(J12-$J$6)/$J$6*100</f>
        <v>-13.513513513513519</v>
      </c>
      <c r="L12" s="3">
        <v>79.8</v>
      </c>
      <c r="M12" s="18">
        <f>L12-70</f>
        <v>9.7999999999999972</v>
      </c>
      <c r="N12" s="18">
        <f>(M12-$M$6)/$M$6*100</f>
        <v>-13.274336283185844</v>
      </c>
      <c r="O12" s="4"/>
      <c r="P12" s="18">
        <v>33.774307266593382</v>
      </c>
      <c r="Q12" s="18">
        <f>-(P12-$P$6)/$P$6*100</f>
        <v>-9.0549152941342701</v>
      </c>
      <c r="R12" s="4">
        <v>47.096462185186567</v>
      </c>
      <c r="S12" s="17">
        <f>-(R12-$R$6)/$R$6*100</f>
        <v>-29.742320069384494</v>
      </c>
      <c r="T12" s="4">
        <v>50.222434648332658</v>
      </c>
      <c r="U12" s="4">
        <f>-(T12-$T$6)/$T$6*100</f>
        <v>-46.378416346058451</v>
      </c>
      <c r="V12" s="4">
        <v>57.304277643260697</v>
      </c>
      <c r="W12" s="4">
        <f>-(V12-$V$6)/$V$6*100</f>
        <v>-55.607968693227313</v>
      </c>
      <c r="X12" s="4"/>
      <c r="Y12" s="22">
        <v>12.13256484149856</v>
      </c>
      <c r="Z12" s="4">
        <f>-(Y12-$Y$6)/$Y$6*100</f>
        <v>-21.170160952843052</v>
      </c>
      <c r="AA12" s="16">
        <v>13.166144200626958</v>
      </c>
      <c r="AB12" s="4">
        <f>-(AA12-$AA$6)/$AA$6*100</f>
        <v>-25.006277528669489</v>
      </c>
      <c r="AC12" s="4">
        <v>12.694512694512694</v>
      </c>
      <c r="AD12" s="4">
        <f>-(AC12-$AC$6)/$AC$6*100</f>
        <v>-22.573578426788902</v>
      </c>
      <c r="AE12" s="4">
        <v>9.2910234419668374</v>
      </c>
      <c r="AF12" s="4">
        <f>-(AE12-$AE$6)/$AE$6*100</f>
        <v>-9.0353911606202306</v>
      </c>
      <c r="AH12" s="4">
        <f>(E12*0.2)+(Q12*0.2)+(Z12*0.6)</f>
        <v>-15.795130912583968</v>
      </c>
      <c r="AI12" s="4">
        <f>(H12*0.2)+(S12*0.2)+(AB12*0.6)</f>
        <v>-23.292656062993501</v>
      </c>
      <c r="AJ12" s="4">
        <f>(K12*0.2)+(U12*0.2)+(AD12*0.6)</f>
        <v>-25.522533027987734</v>
      </c>
      <c r="AK12" s="4">
        <f>(N12*0.2)+(W12*0.2)+(AF12*0.6)</f>
        <v>-19.197695691654772</v>
      </c>
    </row>
    <row r="13" spans="1:37" x14ac:dyDescent="0.2">
      <c r="A13">
        <v>155</v>
      </c>
      <c r="B13" s="1" t="s">
        <v>8</v>
      </c>
      <c r="C13" s="3">
        <v>79.900000000000006</v>
      </c>
      <c r="D13" s="19">
        <f>C13-70</f>
        <v>9.9000000000000057</v>
      </c>
      <c r="E13" s="20">
        <f>(D13-$D$6)/$D$6*100</f>
        <v>26.923076923077044</v>
      </c>
      <c r="F13" s="3">
        <v>80.2</v>
      </c>
      <c r="G13" s="19">
        <f>F13-70</f>
        <v>10.200000000000003</v>
      </c>
      <c r="H13" s="18">
        <f>(G13-$G$6)/$G$6*100</f>
        <v>8.5106382978723047</v>
      </c>
      <c r="I13" s="3">
        <v>81.599999999999994</v>
      </c>
      <c r="J13" s="19">
        <f>I13-70</f>
        <v>11.599999999999994</v>
      </c>
      <c r="K13" s="18">
        <f>(J13-$J$6)/$J$6*100</f>
        <v>4.5045045045045073</v>
      </c>
      <c r="L13" s="3">
        <v>82.3</v>
      </c>
      <c r="M13" s="18">
        <f>L13-70</f>
        <v>12.299999999999997</v>
      </c>
      <c r="N13" s="18">
        <f>(M13-$M$6)/$M$6*100</f>
        <v>8.8495575221238969</v>
      </c>
      <c r="O13" s="4"/>
      <c r="P13" s="18">
        <v>26.593125184674481</v>
      </c>
      <c r="Q13" s="18">
        <f>-(P13-$P$6)/$P$6*100</f>
        <v>14.132627753714944</v>
      </c>
      <c r="R13" s="4">
        <v>28.759398496240603</v>
      </c>
      <c r="S13" s="17">
        <f>-(R13-$R$6)/$R$6*100</f>
        <v>20.773006897408798</v>
      </c>
      <c r="T13" s="4">
        <v>30.736570057227247</v>
      </c>
      <c r="U13" s="4">
        <f>-(T13-$T$6)/$T$6*100</f>
        <v>10.415126618399169</v>
      </c>
      <c r="V13" s="4">
        <v>41.880969875091843</v>
      </c>
      <c r="W13" s="4">
        <f>-(V13-$V$6)/$V$6*100</f>
        <v>-13.726460173461847</v>
      </c>
      <c r="X13" s="4"/>
      <c r="Y13" s="22">
        <v>9.5285857572718147</v>
      </c>
      <c r="Z13" s="4">
        <f>-(Y13-$Y$6)/$Y$6*100</f>
        <v>4.8362580422867048</v>
      </c>
      <c r="AA13" s="16">
        <v>10.386266094420602</v>
      </c>
      <c r="AB13" s="4">
        <f>-(AA13-$AA$6)/$AA$6*100</f>
        <v>1.3873430139154987</v>
      </c>
      <c r="AC13" s="4">
        <v>8.7344028520499108</v>
      </c>
      <c r="AD13" s="4">
        <f>-(AC13-$AC$6)/$AC$6*100</f>
        <v>15.663795943920952</v>
      </c>
      <c r="AE13" s="4">
        <v>8.1180811808118083</v>
      </c>
      <c r="AF13" s="4">
        <f>-(AE13-$AE$6)/$AE$6*100</f>
        <v>4.7297466686722514</v>
      </c>
      <c r="AH13" s="4">
        <f>(E13*0.2)+(Q13*0.2)+(Z13*0.6)</f>
        <v>11.112895760730421</v>
      </c>
      <c r="AI13" s="4">
        <f>(H13*0.2)+(S13*0.2)+(AB13*0.6)</f>
        <v>6.6891348474055201</v>
      </c>
      <c r="AJ13" s="4">
        <f>(K13*0.2)+(U13*0.2)+(AD13*0.6)</f>
        <v>12.382203790933305</v>
      </c>
      <c r="AK13" s="4">
        <f>(N13*0.2)+(W13*0.2)+(AF13*0.6)</f>
        <v>1.8624674709357609</v>
      </c>
    </row>
    <row r="14" spans="1:37" x14ac:dyDescent="0.2">
      <c r="A14">
        <v>157</v>
      </c>
      <c r="B14" s="1" t="s">
        <v>21</v>
      </c>
      <c r="C14" s="3">
        <v>79.8</v>
      </c>
      <c r="D14" s="19">
        <f>C14-70</f>
        <v>9.7999999999999972</v>
      </c>
      <c r="E14" s="20">
        <f>(D14-$D$6)/$D$6*100</f>
        <v>25.641025641025649</v>
      </c>
      <c r="F14" s="3">
        <v>81.599999999999994</v>
      </c>
      <c r="G14" s="19">
        <f>F14-70</f>
        <v>11.599999999999994</v>
      </c>
      <c r="H14" s="18">
        <f>(G14-$G$6)/$G$6*100</f>
        <v>23.404255319148799</v>
      </c>
      <c r="I14" s="3">
        <v>83.5</v>
      </c>
      <c r="J14" s="19">
        <f>I14-70</f>
        <v>13.5</v>
      </c>
      <c r="K14" s="18">
        <f>(J14-$J$6)/$J$6*100</f>
        <v>21.621621621621685</v>
      </c>
      <c r="L14" s="3">
        <v>83.8</v>
      </c>
      <c r="M14" s="18">
        <f>L14-70</f>
        <v>13.799999999999997</v>
      </c>
      <c r="N14" s="18">
        <f>(M14-$M$6)/$M$6*100</f>
        <v>22.123893805309741</v>
      </c>
      <c r="O14" s="4"/>
      <c r="P14" s="18">
        <v>31.511821838516628</v>
      </c>
      <c r="Q14" s="18">
        <f>-(P14-$P$6)/$P$6*100</f>
        <v>-1.7495054521040658</v>
      </c>
      <c r="R14" s="4">
        <v>34.165361059678105</v>
      </c>
      <c r="S14" s="17">
        <f>-(R14-$R$6)/$R$6*100</f>
        <v>5.8805480449638914</v>
      </c>
      <c r="T14" s="4">
        <v>30.576668293703367</v>
      </c>
      <c r="U14" s="4">
        <f>-(T14-$T$6)/$T$6*100</f>
        <v>10.881176643242888</v>
      </c>
      <c r="V14" s="4">
        <v>33.568346837840686</v>
      </c>
      <c r="W14" s="4">
        <f>-(V14-$V$6)/$V$6*100</f>
        <v>8.8462069735133895</v>
      </c>
      <c r="X14" s="4"/>
      <c r="Y14" s="22">
        <v>9.447269148761686</v>
      </c>
      <c r="Z14" s="4">
        <f>-(Y14-$Y$6)/$Y$6*100</f>
        <v>5.6483819971169025</v>
      </c>
      <c r="AA14" s="16">
        <v>9.9784250269687167</v>
      </c>
      <c r="AB14" s="4">
        <f>-(AA14-$AA$6)/$AA$6*100</f>
        <v>5.2595999851745141</v>
      </c>
      <c r="AC14" s="4">
        <v>10.110749185667753</v>
      </c>
      <c r="AD14" s="4">
        <f>-(AC14-$AC$6)/$AC$6*100</f>
        <v>2.3742984006987125</v>
      </c>
      <c r="AE14" s="4">
        <v>8.7542545949625605</v>
      </c>
      <c r="AF14" s="4">
        <f>-(AE14-$AE$6)/$AE$6*100</f>
        <v>-2.7361065272842109</v>
      </c>
      <c r="AH14" s="4">
        <f>(E14*0.2)+(Q14*0.2)+(Z14*0.6)</f>
        <v>8.1673332360544588</v>
      </c>
      <c r="AI14" s="4">
        <f>(H14*0.2)+(S14*0.2)+(AB14*0.6)</f>
        <v>9.0127206639272472</v>
      </c>
      <c r="AJ14" s="4">
        <f>(K14*0.2)+(U14*0.2)+(AD14*0.6)</f>
        <v>7.9251386933921424</v>
      </c>
      <c r="AK14" s="4">
        <f>(N14*0.2)+(W14*0.2)+(AF14*0.6)</f>
        <v>4.5523562393940997</v>
      </c>
    </row>
    <row r="15" spans="1:37" x14ac:dyDescent="0.2">
      <c r="A15">
        <v>159</v>
      </c>
      <c r="B15" s="1" t="s">
        <v>22</v>
      </c>
      <c r="C15" s="3">
        <v>77.900000000000006</v>
      </c>
      <c r="D15" s="19">
        <f>C15-70</f>
        <v>7.9000000000000057</v>
      </c>
      <c r="E15" s="20">
        <f>(D15-$D$6)/$D$6*100</f>
        <v>1.2820512820513918</v>
      </c>
      <c r="F15" s="3">
        <v>78.599999999999994</v>
      </c>
      <c r="G15" s="19">
        <f>F15-70</f>
        <v>8.5999999999999943</v>
      </c>
      <c r="H15" s="18">
        <f>(G15-$G$6)/$G$6*100</f>
        <v>-8.5106382978724575</v>
      </c>
      <c r="I15" s="3">
        <v>80.8</v>
      </c>
      <c r="J15" s="19">
        <f>I15-70</f>
        <v>10.799999999999997</v>
      </c>
      <c r="K15" s="18">
        <f>(J15-$J$6)/$J$6*100</f>
        <v>-2.7027027027026786</v>
      </c>
      <c r="L15" s="3">
        <v>81.2</v>
      </c>
      <c r="M15" s="18">
        <f>L15-70</f>
        <v>11.200000000000003</v>
      </c>
      <c r="N15" s="18">
        <f>(M15-$M$6)/$M$6*100</f>
        <v>-0.88495575221233924</v>
      </c>
      <c r="O15" s="4"/>
      <c r="P15" s="18">
        <v>30.06168666553997</v>
      </c>
      <c r="Q15" s="18">
        <f>-(P15-$P$6)/$P$6*100</f>
        <v>2.9328812866000296</v>
      </c>
      <c r="R15" s="4">
        <v>34.907354421137796</v>
      </c>
      <c r="S15" s="17">
        <f>-(R15-$R$6)/$R$6*100</f>
        <v>3.8364891979674955</v>
      </c>
      <c r="T15" s="4">
        <v>35.134425737747947</v>
      </c>
      <c r="U15" s="4">
        <f>-(T15-$T$6)/$T$6*100</f>
        <v>-2.4028730333662032</v>
      </c>
      <c r="V15" s="4">
        <v>37.734427958123071</v>
      </c>
      <c r="W15" s="4">
        <f>-(V15-$V$6)/$V$6*100</f>
        <v>-2.4666556468670553</v>
      </c>
      <c r="X15" s="4"/>
      <c r="Y15" s="22">
        <v>9.6405228758169947</v>
      </c>
      <c r="Z15" s="4">
        <f>-(Y15-$Y$6)/$Y$6*100</f>
        <v>3.7183214107573042</v>
      </c>
      <c r="AA15" s="16">
        <v>10.568475452196383</v>
      </c>
      <c r="AB15" s="4">
        <f>-(AA15-$AA$6)/$AA$6*100</f>
        <v>-0.34264818163553146</v>
      </c>
      <c r="AC15" s="4">
        <v>8.93120393120393</v>
      </c>
      <c r="AD15" s="4">
        <f>-(AC15-$AC$6)/$AC$6*100</f>
        <v>13.763556597152718</v>
      </c>
      <c r="AE15" s="4">
        <v>7.422293676312969</v>
      </c>
      <c r="AF15" s="4">
        <f>-(AE15-$AE$6)/$AE$6*100</f>
        <v>12.895204779026844</v>
      </c>
      <c r="AH15" s="4">
        <f>(E15*0.2)+(Q15*0.2)+(Z15*0.6)</f>
        <v>3.0739793601846666</v>
      </c>
      <c r="AI15" s="4">
        <f>(H15*0.2)+(S15*0.2)+(AB15*0.6)</f>
        <v>-1.1404187289623113</v>
      </c>
      <c r="AJ15" s="4">
        <f>(K15*0.2)+(U15*0.2)+(AD15*0.6)</f>
        <v>7.2370188110778537</v>
      </c>
      <c r="AK15" s="4">
        <f>(N15*0.2)+(W15*0.2)+(AF15*0.6)</f>
        <v>7.0668005876002278</v>
      </c>
    </row>
    <row r="16" spans="1:37" x14ac:dyDescent="0.2">
      <c r="A16">
        <v>161</v>
      </c>
      <c r="B16" s="1" t="s">
        <v>23</v>
      </c>
      <c r="C16" s="3">
        <v>77.5</v>
      </c>
      <c r="D16" s="19">
        <f>C16-70</f>
        <v>7.5</v>
      </c>
      <c r="E16" s="20">
        <f>(D16-$D$6)/$D$6*100</f>
        <v>-3.8461538461538112</v>
      </c>
      <c r="F16" s="3">
        <v>80.099999999999994</v>
      </c>
      <c r="G16" s="19">
        <f>F16-70</f>
        <v>10.099999999999994</v>
      </c>
      <c r="H16" s="18">
        <f>(G16-$G$6)/$G$6*100</f>
        <v>7.4468085106381725</v>
      </c>
      <c r="I16" s="3">
        <v>81.3</v>
      </c>
      <c r="J16" s="19">
        <f>I16-70</f>
        <v>11.299999999999997</v>
      </c>
      <c r="K16" s="18">
        <f>(J16-$J$6)/$J$6*100</f>
        <v>1.8018018018018285</v>
      </c>
      <c r="L16" s="3">
        <v>80.900000000000006</v>
      </c>
      <c r="M16" s="18">
        <f>L16-70</f>
        <v>10.900000000000006</v>
      </c>
      <c r="N16" s="18">
        <f>(M16-$M$6)/$M$6*100</f>
        <v>-3.5398230088494831</v>
      </c>
      <c r="O16" s="4"/>
      <c r="P16" s="18">
        <v>30.00559110393241</v>
      </c>
      <c r="Q16" s="18">
        <f>-(P16-$P$6)/$P$6*100</f>
        <v>3.1140099969893082</v>
      </c>
      <c r="R16" s="4">
        <v>40.256335566559862</v>
      </c>
      <c r="S16" s="17">
        <f>-(R16-$R$6)/$R$6*100</f>
        <v>-10.898996051129105</v>
      </c>
      <c r="T16" s="4">
        <v>38.20062277580071</v>
      </c>
      <c r="U16" s="4">
        <f>-(T16-$T$6)/$T$6*100</f>
        <v>-11.339617533665717</v>
      </c>
      <c r="V16" s="4">
        <v>43.46153846153846</v>
      </c>
      <c r="W16" s="4">
        <f>-(V16-$V$6)/$V$6*100</f>
        <v>-18.018444598226839</v>
      </c>
      <c r="X16" s="4"/>
      <c r="Y16" s="22">
        <v>8.0252479711451752</v>
      </c>
      <c r="Z16" s="4">
        <f>-(Y16-$Y$6)/$Y$6*100</f>
        <v>19.850369558789104</v>
      </c>
      <c r="AA16" s="16">
        <v>10.029130253849356</v>
      </c>
      <c r="AB16" s="4">
        <f>-(AA16-$AA$6)/$AA$6*100</f>
        <v>4.7781779707252472</v>
      </c>
      <c r="AC16" s="4">
        <v>9.9195710455764079</v>
      </c>
      <c r="AD16" s="4">
        <f>-(AC16-$AC$6)/$AC$6*100</f>
        <v>4.2202447014262265</v>
      </c>
      <c r="AE16" s="4">
        <v>8.1276595744680851</v>
      </c>
      <c r="AF16" s="4">
        <f>-(AE16-$AE$6)/$AE$6*100</f>
        <v>4.6173388262503776</v>
      </c>
      <c r="AH16" s="4">
        <f>(E16*0.2)+(Q16*0.2)+(Z16*0.6)</f>
        <v>11.763792965440562</v>
      </c>
      <c r="AI16" s="4">
        <f>(H16*0.2)+(S16*0.2)+(AB16*0.6)</f>
        <v>2.176469274336962</v>
      </c>
      <c r="AJ16" s="4">
        <f>(K16*0.2)+(U16*0.2)+(AD16*0.6)</f>
        <v>0.62458367448295804</v>
      </c>
      <c r="AK16" s="4">
        <f>(N16*0.2)+(W16*0.2)+(AF16*0.6)</f>
        <v>-1.541250225665038</v>
      </c>
    </row>
    <row r="17" spans="1:37" x14ac:dyDescent="0.2">
      <c r="A17">
        <v>163</v>
      </c>
      <c r="B17" s="1" t="s">
        <v>31</v>
      </c>
      <c r="C17" s="3">
        <v>77.099999999999994</v>
      </c>
      <c r="D17" s="19">
        <f>C17-70</f>
        <v>7.0999999999999943</v>
      </c>
      <c r="E17" s="20">
        <f>(D17-$D$6)/$D$6*100</f>
        <v>-8.9743589743590153</v>
      </c>
      <c r="F17" s="3">
        <v>78.2</v>
      </c>
      <c r="G17" s="19">
        <f>F17-70</f>
        <v>8.2000000000000028</v>
      </c>
      <c r="H17" s="18">
        <f>(G17-$G$6)/$G$6*100</f>
        <v>-12.765957446808532</v>
      </c>
      <c r="I17" s="3">
        <v>80</v>
      </c>
      <c r="J17" s="19">
        <f>I17-70</f>
        <v>10</v>
      </c>
      <c r="K17" s="18">
        <f>(J17-$J$6)/$J$6*100</f>
        <v>-9.9099099099098638</v>
      </c>
      <c r="L17" s="3">
        <v>80</v>
      </c>
      <c r="M17" s="18">
        <f>L17-70</f>
        <v>10</v>
      </c>
      <c r="N17" s="18">
        <f>(M17-$M$6)/$M$6*100</f>
        <v>-11.50442477876104</v>
      </c>
      <c r="O17" s="4"/>
      <c r="P17" s="18">
        <v>27.253566001666584</v>
      </c>
      <c r="Q17" s="18">
        <f>-(P17-$P$6)/$P$6*100</f>
        <v>12.000109778280319</v>
      </c>
      <c r="R17" s="4">
        <v>35.310331717517343</v>
      </c>
      <c r="S17" s="17">
        <f>-(R17-$R$6)/$R$6*100</f>
        <v>2.7263589049108932</v>
      </c>
      <c r="T17" s="4">
        <v>34.612592995826532</v>
      </c>
      <c r="U17" s="4">
        <f>-(T17-$T$6)/$T$6*100</f>
        <v>-0.88193819827026931</v>
      </c>
      <c r="V17" s="4">
        <v>37.637337691818765</v>
      </c>
      <c r="W17" s="4">
        <f>-(V17-$V$6)/$V$6*100</f>
        <v>-2.203010073781738</v>
      </c>
      <c r="X17" s="4"/>
      <c r="Y17" s="22">
        <v>10.251862362539908</v>
      </c>
      <c r="Z17" s="4">
        <f>-(Y17-$Y$6)/$Y$6*100</f>
        <v>-2.3872387054080719</v>
      </c>
      <c r="AA17" s="16">
        <v>10.360807679576299</v>
      </c>
      <c r="AB17" s="4">
        <f>-(AA17-$AA$6)/$AA$6*100</f>
        <v>1.6290585551531098</v>
      </c>
      <c r="AC17" s="4">
        <v>9.9500831946755408</v>
      </c>
      <c r="AD17" s="4">
        <f>-(AC17-$AC$6)/$AC$6*100</f>
        <v>3.9256305330391967</v>
      </c>
      <c r="AE17" s="4">
        <v>7.063802083333333</v>
      </c>
      <c r="AF17" s="4">
        <f>-(AE17-$AE$6)/$AE$6*100</f>
        <v>17.102305462011856</v>
      </c>
      <c r="AH17" s="4">
        <f>(E17*0.2)+(Q17*0.2)+(Z17*0.6)</f>
        <v>-0.82719306246058255</v>
      </c>
      <c r="AI17" s="4">
        <f>(H17*0.2)+(S17*0.2)+(AB17*0.6)</f>
        <v>-1.0304845752876624</v>
      </c>
      <c r="AJ17" s="4">
        <f>(K17*0.2)+(U17*0.2)+(AD17*0.6)</f>
        <v>0.19700869818749123</v>
      </c>
      <c r="AK17" s="4">
        <f>(N17*0.2)+(W17*0.2)+(AF17*0.6)</f>
        <v>7.5198963066985574</v>
      </c>
    </row>
    <row r="18" spans="1:37" x14ac:dyDescent="0.2">
      <c r="A18">
        <v>165</v>
      </c>
      <c r="B18" s="1" t="s">
        <v>0</v>
      </c>
      <c r="C18" s="3">
        <v>77.3</v>
      </c>
      <c r="D18" s="19">
        <f>C18-70</f>
        <v>7.2999999999999972</v>
      </c>
      <c r="E18" s="20">
        <f>(D18-$D$6)/$D$6*100</f>
        <v>-6.4102564102564124</v>
      </c>
      <c r="F18" s="3">
        <v>79.400000000000006</v>
      </c>
      <c r="G18" s="19">
        <f>F18-70</f>
        <v>9.4000000000000057</v>
      </c>
      <c r="H18" s="18">
        <f>(G18-$G$6)/$G$6*100</f>
        <v>0</v>
      </c>
      <c r="I18" s="3">
        <v>81.400000000000006</v>
      </c>
      <c r="J18" s="19">
        <f>I18-70</f>
        <v>11.400000000000006</v>
      </c>
      <c r="K18" s="18">
        <f>(J18-$J$6)/$J$6*100</f>
        <v>2.7027027027028065</v>
      </c>
      <c r="L18" s="3">
        <v>81.3</v>
      </c>
      <c r="M18" s="18">
        <f>L18-70</f>
        <v>11.299999999999997</v>
      </c>
      <c r="N18" s="18">
        <f>(M18-$M$6)/$M$6*100</f>
        <v>0</v>
      </c>
      <c r="O18" s="4"/>
      <c r="P18" s="18">
        <v>34.420790710533588</v>
      </c>
      <c r="Q18" s="18">
        <f>-(P18-$P$6)/$P$6*100</f>
        <v>-11.142365871919887</v>
      </c>
      <c r="R18" s="4">
        <v>48.970481049562686</v>
      </c>
      <c r="S18" s="17">
        <f>-(R18-$R$6)/$R$6*100</f>
        <v>-34.904906472624489</v>
      </c>
      <c r="T18" s="4">
        <v>46.618758061544135</v>
      </c>
      <c r="U18" s="4">
        <f>-(T18-$T$6)/$T$6*100</f>
        <v>-35.875132793774796</v>
      </c>
      <c r="V18" s="4">
        <v>50.212726167656271</v>
      </c>
      <c r="W18" s="4">
        <f>-(V18-$V$6)/$V$6*100</f>
        <v>-36.351083075159643</v>
      </c>
      <c r="X18" s="4"/>
      <c r="Y18" s="22">
        <v>11.190345584201864</v>
      </c>
      <c r="Z18" s="4">
        <f>-(Y18-$Y$6)/$Y$6*100</f>
        <v>-11.760043590931039</v>
      </c>
      <c r="AA18" s="16">
        <v>11.521104327050704</v>
      </c>
      <c r="AB18" s="4">
        <f>-(AA18-$AA$6)/$AA$6*100</f>
        <v>-9.3874062897984931</v>
      </c>
      <c r="AC18" s="4">
        <v>10.041152263374485</v>
      </c>
      <c r="AD18" s="4">
        <f>-(AC18-$AC$6)/$AC$6*100</f>
        <v>3.0463008649338716</v>
      </c>
      <c r="AE18" s="4">
        <v>8.7250293772032901</v>
      </c>
      <c r="AF18" s="4">
        <f>-(AE18-$AE$6)/$AE$6*100</f>
        <v>-2.3931321423803036</v>
      </c>
      <c r="AH18" s="4">
        <f>(E18*0.2)+(Q18*0.2)+(Z18*0.6)</f>
        <v>-10.566550610993882</v>
      </c>
      <c r="AI18" s="4">
        <f>(H18*0.2)+(S18*0.2)+(AB18*0.6)</f>
        <v>-12.613425068403995</v>
      </c>
      <c r="AJ18" s="4">
        <f>(K18*0.2)+(U18*0.2)+(AD18*0.6)</f>
        <v>-4.8067054992540754</v>
      </c>
      <c r="AK18" s="4">
        <f>(N18*0.2)+(W18*0.2)+(AF18*0.6)</f>
        <v>-8.7060959004601113</v>
      </c>
    </row>
    <row r="19" spans="1:37" x14ac:dyDescent="0.2">
      <c r="A19">
        <v>167</v>
      </c>
      <c r="B19" s="1" t="s">
        <v>38</v>
      </c>
      <c r="C19" s="3">
        <v>77.2</v>
      </c>
      <c r="D19" s="19">
        <f>C19-70</f>
        <v>7.2000000000000028</v>
      </c>
      <c r="E19" s="20">
        <f>(D19-$D$6)/$D$6*100</f>
        <v>-7.6923076923076223</v>
      </c>
      <c r="F19" s="3">
        <v>79.099999999999994</v>
      </c>
      <c r="G19" s="19">
        <f>F19-70</f>
        <v>9.0999999999999943</v>
      </c>
      <c r="H19" s="18">
        <f>(G19-$G$6)/$G$6*100</f>
        <v>-3.1914893617022466</v>
      </c>
      <c r="I19" s="3">
        <v>80.900000000000006</v>
      </c>
      <c r="J19" s="19">
        <f>I19-70</f>
        <v>10.900000000000006</v>
      </c>
      <c r="K19" s="18">
        <f>(J19-$J$6)/$J$6*100</f>
        <v>-1.8018018018017001</v>
      </c>
      <c r="L19" s="3">
        <v>80.599999999999994</v>
      </c>
      <c r="M19" s="18">
        <f>L19-70</f>
        <v>10.599999999999994</v>
      </c>
      <c r="N19" s="18">
        <f>(M19-$M$6)/$M$6*100</f>
        <v>-6.1946902654867531</v>
      </c>
      <c r="O19" s="4"/>
      <c r="P19" s="18">
        <v>33.271913661489862</v>
      </c>
      <c r="Q19" s="18">
        <f>-(P19-$P$6)/$P$6*100</f>
        <v>-7.4327208959956828</v>
      </c>
      <c r="R19" s="4">
        <v>42.863554757630155</v>
      </c>
      <c r="S19" s="17">
        <f>-(R19-$R$6)/$R$6*100</f>
        <v>-18.081418065096855</v>
      </c>
      <c r="T19" s="4">
        <v>34.514585509217653</v>
      </c>
      <c r="U19" s="4">
        <f>-(T19-$T$6)/$T$6*100</f>
        <v>-0.59628536641693664</v>
      </c>
      <c r="V19" s="4">
        <v>39.362790471086861</v>
      </c>
      <c r="W19" s="4">
        <f>-(V19-$V$6)/$V$6*100</f>
        <v>-6.8884229801176824</v>
      </c>
      <c r="X19" s="4"/>
      <c r="Y19" s="22">
        <v>9.5504570042902444</v>
      </c>
      <c r="Z19" s="4">
        <f>-(Y19-$Y$6)/$Y$6*100</f>
        <v>4.6178258677148536</v>
      </c>
      <c r="AA19" s="16">
        <v>11.286644951140065</v>
      </c>
      <c r="AB19" s="4">
        <f>-(AA19-$AA$6)/$AA$6*100</f>
        <v>-7.1613260215231165</v>
      </c>
      <c r="AC19" s="4">
        <v>9.7022415523586485</v>
      </c>
      <c r="AD19" s="4">
        <f>-(AC19-$AC$6)/$AC$6*100</f>
        <v>6.3186989172305221</v>
      </c>
      <c r="AE19" s="4">
        <v>8.0527347229645461</v>
      </c>
      <c r="AF19" s="4">
        <f>-(AE19-$AE$6)/$AE$6*100</f>
        <v>5.4966241431336549</v>
      </c>
      <c r="AH19" s="4">
        <f>(E19*0.2)+(Q19*0.2)+(Z19*0.6)</f>
        <v>-0.2543101970317494</v>
      </c>
      <c r="AI19" s="4">
        <f>(H19*0.2)+(S19*0.2)+(AB19*0.6)</f>
        <v>-8.5513770982736901</v>
      </c>
      <c r="AJ19" s="4">
        <f>(K19*0.2)+(U19*0.2)+(AD19*0.6)</f>
        <v>3.3116019166945856</v>
      </c>
      <c r="AK19" s="4">
        <f>(N19*0.2)+(W19*0.2)+(AF19*0.6)</f>
        <v>0.68135183675930566</v>
      </c>
    </row>
    <row r="20" spans="1:37" x14ac:dyDescent="0.2">
      <c r="A20">
        <v>169</v>
      </c>
      <c r="B20" s="1" t="s">
        <v>39</v>
      </c>
      <c r="C20" s="3">
        <v>77.2</v>
      </c>
      <c r="D20" s="19">
        <f>C20-70</f>
        <v>7.2000000000000028</v>
      </c>
      <c r="E20" s="20">
        <f>(D20-$D$6)/$D$6*100</f>
        <v>-7.6923076923076223</v>
      </c>
      <c r="F20" s="3">
        <v>78.400000000000006</v>
      </c>
      <c r="G20" s="19">
        <f>F20-70</f>
        <v>8.4000000000000057</v>
      </c>
      <c r="H20" s="18">
        <f>(G20-$G$6)/$G$6*100</f>
        <v>-10.638297872340418</v>
      </c>
      <c r="I20" s="3">
        <v>80.5</v>
      </c>
      <c r="J20" s="19">
        <f>I20-70</f>
        <v>10.5</v>
      </c>
      <c r="K20" s="18">
        <f>(J20-$J$6)/$J$6*100</f>
        <v>-5.4054054054053573</v>
      </c>
      <c r="L20" s="3">
        <v>80.900000000000006</v>
      </c>
      <c r="M20" s="18">
        <f>L20-70</f>
        <v>10.900000000000006</v>
      </c>
      <c r="N20" s="18">
        <f>(M20-$M$6)/$M$6*100</f>
        <v>-3.5398230088494831</v>
      </c>
      <c r="O20" s="4"/>
      <c r="P20" s="18">
        <v>33.325125174423377</v>
      </c>
      <c r="Q20" s="18">
        <f>-(P20-$P$6)/$P$6*100</f>
        <v>-7.6045372115704817</v>
      </c>
      <c r="R20" s="4">
        <v>43.083243357122164</v>
      </c>
      <c r="S20" s="17">
        <f>-(R20-$R$6)/$R$6*100</f>
        <v>-18.686620818518367</v>
      </c>
      <c r="T20" s="4">
        <v>46.804139209741678</v>
      </c>
      <c r="U20" s="4">
        <f>-(T20-$T$6)/$T$6*100</f>
        <v>-36.415445088142448</v>
      </c>
      <c r="V20" s="4">
        <v>49.998761180347365</v>
      </c>
      <c r="W20" s="4">
        <f>-(V20-$V$6)/$V$6*100</f>
        <v>-35.770067862754701</v>
      </c>
      <c r="X20" s="4"/>
      <c r="Y20" s="22">
        <v>11.051656719489607</v>
      </c>
      <c r="Z20" s="4">
        <f>-(Y20-$Y$6)/$Y$6*100</f>
        <v>-10.374932340416954</v>
      </c>
      <c r="AA20" s="16">
        <v>11.576168929110105</v>
      </c>
      <c r="AB20" s="4">
        <f>-(AA20-$AA$6)/$AA$6*100</f>
        <v>-9.9102184983048733</v>
      </c>
      <c r="AC20" s="4">
        <v>11.234945173467553</v>
      </c>
      <c r="AD20" s="4">
        <f>-(AC20-$AC$6)/$AC$6*100</f>
        <v>-8.4805274909027748</v>
      </c>
      <c r="AE20" s="4">
        <v>9.2971364819635554</v>
      </c>
      <c r="AF20" s="4">
        <f>-(AE20-$AE$6)/$AE$6*100</f>
        <v>-9.1071311267699198</v>
      </c>
      <c r="AH20" s="4">
        <f>(E20*0.2)+(Q20*0.2)+(Z20*0.6)</f>
        <v>-9.2843283850257929</v>
      </c>
      <c r="AI20" s="4">
        <f>(H20*0.2)+(S20*0.2)+(AB20*0.6)</f>
        <v>-11.81111483715468</v>
      </c>
      <c r="AJ20" s="4">
        <f>(K20*0.2)+(U20*0.2)+(AD20*0.6)</f>
        <v>-13.452486593251226</v>
      </c>
      <c r="AK20" s="4">
        <f>(N20*0.2)+(W20*0.2)+(AF20*0.6)</f>
        <v>-13.326256850382789</v>
      </c>
    </row>
    <row r="21" spans="1:37" x14ac:dyDescent="0.2">
      <c r="A21">
        <v>173</v>
      </c>
      <c r="B21" s="1" t="s">
        <v>53</v>
      </c>
      <c r="C21" s="3">
        <v>79.599999999999994</v>
      </c>
      <c r="D21" s="19">
        <f>C21-70</f>
        <v>9.5999999999999943</v>
      </c>
      <c r="E21" s="20">
        <f>(D21-$D$6)/$D$6*100</f>
        <v>23.076923076923048</v>
      </c>
      <c r="F21" s="3">
        <v>81.5</v>
      </c>
      <c r="G21" s="19">
        <f>F21-70</f>
        <v>11.5</v>
      </c>
      <c r="H21" s="18">
        <f>(G21-$G$6)/$G$6*100</f>
        <v>22.340425531914821</v>
      </c>
      <c r="I21" s="3">
        <v>82.5</v>
      </c>
      <c r="J21" s="19">
        <f>I21-70</f>
        <v>12.5</v>
      </c>
      <c r="K21" s="18">
        <f>(J21-$J$6)/$J$6*100</f>
        <v>12.61261261261267</v>
      </c>
      <c r="L21" s="3">
        <v>83.1</v>
      </c>
      <c r="M21" s="18">
        <f>L21-70</f>
        <v>13.099999999999994</v>
      </c>
      <c r="N21" s="18">
        <f>(M21-$M$6)/$M$6*100</f>
        <v>15.929203539822986</v>
      </c>
      <c r="O21" s="4"/>
      <c r="P21" s="18">
        <v>26.952566601689409</v>
      </c>
      <c r="Q21" s="18">
        <f>-(P21-$P$6)/$P$6*100</f>
        <v>12.972016139201131</v>
      </c>
      <c r="R21" s="4">
        <v>27.905842175875108</v>
      </c>
      <c r="S21" s="17">
        <f>-(R21-$R$6)/$R$6*100</f>
        <v>23.124401719352313</v>
      </c>
      <c r="T21" s="4">
        <v>26.561493882807468</v>
      </c>
      <c r="U21" s="4">
        <f>-(T21-$T$6)/$T$6*100</f>
        <v>22.583812641190711</v>
      </c>
      <c r="V21" s="4">
        <v>28.122491111365981</v>
      </c>
      <c r="W21" s="4">
        <f>-(V21-$V$6)/$V$6*100</f>
        <v>23.634257399148055</v>
      </c>
      <c r="X21" s="4"/>
      <c r="Y21" s="22">
        <v>6.9528201489890034</v>
      </c>
      <c r="Z21" s="4">
        <f>-(Y21-$Y$6)/$Y$6*100</f>
        <v>30.560903853771691</v>
      </c>
      <c r="AA21" s="16">
        <v>9.1444957782380119</v>
      </c>
      <c r="AB21" s="4">
        <f>-(AA21-$AA$6)/$AA$6*100</f>
        <v>13.177361595376325</v>
      </c>
      <c r="AC21" s="4">
        <v>8.4187082405345208</v>
      </c>
      <c r="AD21" s="4">
        <f>-(AC21-$AC$6)/$AC$6*100</f>
        <v>18.712027818171855</v>
      </c>
      <c r="AE21" s="4">
        <v>6.1417322834645667</v>
      </c>
      <c r="AF21" s="4">
        <f>-(AE21-$AE$6)/$AE$6*100</f>
        <v>27.923313710894565</v>
      </c>
      <c r="AH21" s="4">
        <f>(E21*0.2)+(Q21*0.2)+(Z21*0.6)</f>
        <v>25.546330155487851</v>
      </c>
      <c r="AI21" s="4">
        <f>(H21*0.2)+(S21*0.2)+(AB21*0.6)</f>
        <v>16.999382407479221</v>
      </c>
      <c r="AJ21" s="4">
        <f>(K21*0.2)+(U21*0.2)+(AD21*0.6)</f>
        <v>18.266501741663788</v>
      </c>
      <c r="AK21" s="4">
        <f>(N21*0.2)+(W21*0.2)+(AF21*0.6)</f>
        <v>24.666680414330948</v>
      </c>
    </row>
    <row r="22" spans="1:37" x14ac:dyDescent="0.2">
      <c r="A22">
        <v>175</v>
      </c>
      <c r="B22" s="1" t="s">
        <v>71</v>
      </c>
      <c r="C22" s="3">
        <v>77.2</v>
      </c>
      <c r="D22" s="19">
        <f>C22-70</f>
        <v>7.2000000000000028</v>
      </c>
      <c r="E22" s="20">
        <f>(D22-$D$6)/$D$6*100</f>
        <v>-7.6923076923076223</v>
      </c>
      <c r="F22" s="3">
        <v>78.900000000000006</v>
      </c>
      <c r="G22" s="19">
        <f>F22-70</f>
        <v>8.9000000000000057</v>
      </c>
      <c r="H22" s="18">
        <f>(G22-$G$6)/$G$6*100</f>
        <v>-5.3191489361702091</v>
      </c>
      <c r="I22" s="3">
        <v>80.8</v>
      </c>
      <c r="J22" s="19">
        <f>I22-70</f>
        <v>10.799999999999997</v>
      </c>
      <c r="K22" s="18">
        <f>(J22-$J$6)/$J$6*100</f>
        <v>-2.7027027027026786</v>
      </c>
      <c r="L22" s="3">
        <v>81</v>
      </c>
      <c r="M22" s="18">
        <f>L22-70</f>
        <v>11</v>
      </c>
      <c r="N22" s="18">
        <f>(M22-$M$6)/$M$6*100</f>
        <v>-2.6548672566371438</v>
      </c>
      <c r="O22" s="4"/>
      <c r="P22" s="18">
        <v>30.194104960460098</v>
      </c>
      <c r="Q22" s="18">
        <f>-(P22-$P$6)/$P$6*100</f>
        <v>2.5053117195347125</v>
      </c>
      <c r="R22" s="4">
        <v>39.109631786977324</v>
      </c>
      <c r="S22" s="17">
        <f>-(R22-$R$6)/$R$6*100</f>
        <v>-7.7400324710119222</v>
      </c>
      <c r="T22" s="4">
        <v>37.71039444944109</v>
      </c>
      <c r="U22" s="4">
        <f>-(T22-$T$6)/$T$6*100</f>
        <v>-9.9107969963307703</v>
      </c>
      <c r="V22" s="4">
        <v>39.04085596917492</v>
      </c>
      <c r="W22" s="4">
        <f>-(V22-$V$6)/$V$6*100</f>
        <v>-6.0142199370805542</v>
      </c>
      <c r="X22" s="4"/>
      <c r="Y22" s="22">
        <v>10.116407982261642</v>
      </c>
      <c r="Z22" s="4">
        <f>-(Y22-$Y$6)/$Y$6*100</f>
        <v>-1.0344308470115007</v>
      </c>
      <c r="AA22" s="16">
        <v>11.166750125187781</v>
      </c>
      <c r="AB22" s="4">
        <f>-(AA22-$AA$6)/$AA$6*100</f>
        <v>-6.0229816696111005</v>
      </c>
      <c r="AC22" s="4">
        <v>11.678115799803729</v>
      </c>
      <c r="AD22" s="4">
        <f>-(AC22-$AC$6)/$AC$6*100</f>
        <v>-12.759621208863855</v>
      </c>
      <c r="AE22" s="4">
        <v>8.0304955527318942</v>
      </c>
      <c r="AF22" s="4">
        <f>-(AE22-$AE$6)/$AE$6*100</f>
        <v>5.7576133270003025</v>
      </c>
      <c r="AH22" s="4">
        <f>(E22*0.2)+(Q22*0.2)+(Z22*0.6)</f>
        <v>-1.6580577027614822</v>
      </c>
      <c r="AI22" s="4">
        <f>(H22*0.2)+(S22*0.2)+(AB22*0.6)</f>
        <v>-6.2256252832030867</v>
      </c>
      <c r="AJ22" s="4">
        <f>(K22*0.2)+(U22*0.2)+(AD22*0.6)</f>
        <v>-10.178472665125003</v>
      </c>
      <c r="AK22" s="4">
        <f>(N22*0.2)+(W22*0.2)+(AF22*0.6)</f>
        <v>1.7207505574566415</v>
      </c>
    </row>
    <row r="23" spans="1:37" x14ac:dyDescent="0.2">
      <c r="A23">
        <v>183</v>
      </c>
      <c r="B23" s="1" t="s">
        <v>42</v>
      </c>
      <c r="C23" s="3">
        <v>75.7</v>
      </c>
      <c r="D23" s="19">
        <f>C23-70</f>
        <v>5.7000000000000028</v>
      </c>
      <c r="E23" s="20">
        <f>(D23-$D$6)/$D$6*100</f>
        <v>-26.923076923076859</v>
      </c>
      <c r="F23" s="3">
        <v>77.400000000000006</v>
      </c>
      <c r="G23" s="19">
        <f>F23-70</f>
        <v>7.4000000000000057</v>
      </c>
      <c r="H23" s="18">
        <f>(G23-$G$6)/$G$6*100</f>
        <v>-21.276595744680836</v>
      </c>
      <c r="I23" s="3">
        <v>79.900000000000006</v>
      </c>
      <c r="J23" s="19">
        <f>I23-70</f>
        <v>9.9000000000000057</v>
      </c>
      <c r="K23" s="18">
        <f>(J23-$J$6)/$J$6*100</f>
        <v>-10.810810810810715</v>
      </c>
      <c r="L23" s="3">
        <v>79.8</v>
      </c>
      <c r="M23" s="18">
        <f>L23-70</f>
        <v>9.7999999999999972</v>
      </c>
      <c r="N23" s="18">
        <f>(M23-$M$6)/$M$6*100</f>
        <v>-13.274336283185844</v>
      </c>
      <c r="O23" s="4"/>
      <c r="P23" s="18">
        <v>41.91394658753709</v>
      </c>
      <c r="Q23" s="18">
        <f>-(P23-$P$6)/$P$6*100</f>
        <v>-35.337250847714216</v>
      </c>
      <c r="R23" s="4">
        <v>51.638471548562642</v>
      </c>
      <c r="S23" s="17">
        <f>-(R23-$R$6)/$R$6*100</f>
        <v>-42.254742558023814</v>
      </c>
      <c r="T23" s="4">
        <v>52.169564975831996</v>
      </c>
      <c r="U23" s="4">
        <f>-(T23-$T$6)/$T$6*100</f>
        <v>-52.053526598169611</v>
      </c>
      <c r="V23" s="4">
        <v>60.783555285406422</v>
      </c>
      <c r="W23" s="4">
        <f>-(V23-$V$6)/$V$6*100</f>
        <v>-65.055838009100796</v>
      </c>
      <c r="X23" s="4"/>
      <c r="Y23" s="22">
        <v>11.916895335162682</v>
      </c>
      <c r="Z23" s="4">
        <f>-(Y23-$Y$6)/$Y$6*100</f>
        <v>-19.016229847859091</v>
      </c>
      <c r="AA23" s="16">
        <v>11.61841128433556</v>
      </c>
      <c r="AB23" s="4">
        <f>-(AA23-$AA$6)/$AA$6*100</f>
        <v>-10.311289571225853</v>
      </c>
      <c r="AC23" s="4">
        <v>12.142857142857142</v>
      </c>
      <c r="AD23" s="4">
        <f>-(AC23-$AC$6)/$AC$6*100</f>
        <v>-17.246993889624758</v>
      </c>
      <c r="AE23" s="4">
        <v>9.6749226006191957</v>
      </c>
      <c r="AF23" s="4">
        <f>-(AE23-$AE$6)/$AE$6*100</f>
        <v>-13.540663931843779</v>
      </c>
      <c r="AH23" s="4">
        <f>(E23*0.2)+(Q23*0.2)+(Z23*0.6)</f>
        <v>-23.861803462873674</v>
      </c>
      <c r="AI23" s="4">
        <f>(H23*0.2)+(S23*0.2)+(AB23*0.6)</f>
        <v>-18.893041403276442</v>
      </c>
      <c r="AJ23" s="4">
        <f>(K23*0.2)+(U23*0.2)+(AD23*0.6)</f>
        <v>-22.921063815570921</v>
      </c>
      <c r="AK23" s="4">
        <f>(N23*0.2)+(W23*0.2)+(AF23*0.6)</f>
        <v>-23.790433217563596</v>
      </c>
    </row>
    <row r="24" spans="1:37" x14ac:dyDescent="0.2">
      <c r="A24">
        <v>185</v>
      </c>
      <c r="B24" s="1" t="s">
        <v>86</v>
      </c>
      <c r="C24" s="3">
        <v>77</v>
      </c>
      <c r="D24" s="19">
        <f>C24-70</f>
        <v>7</v>
      </c>
      <c r="E24" s="20">
        <f>(D24-$D$6)/$D$6*100</f>
        <v>-10.256410256410224</v>
      </c>
      <c r="F24" s="3">
        <v>78.900000000000006</v>
      </c>
      <c r="G24" s="19">
        <f>F24-70</f>
        <v>8.9000000000000057</v>
      </c>
      <c r="H24" s="18">
        <f>(G24-$G$6)/$G$6*100</f>
        <v>-5.3191489361702091</v>
      </c>
      <c r="I24" s="3">
        <v>80.2</v>
      </c>
      <c r="J24" s="19">
        <f>I24-70</f>
        <v>10.200000000000003</v>
      </c>
      <c r="K24" s="18">
        <f>(J24-$J$6)/$J$6*100</f>
        <v>-8.1081081081080342</v>
      </c>
      <c r="L24" s="3">
        <v>80.599999999999994</v>
      </c>
      <c r="M24" s="18">
        <f>L24-70</f>
        <v>10.599999999999994</v>
      </c>
      <c r="N24" s="18">
        <f>(M24-$M$6)/$M$6*100</f>
        <v>-6.1946902654867531</v>
      </c>
      <c r="O24" s="4"/>
      <c r="P24" s="18">
        <v>29.208951340098881</v>
      </c>
      <c r="Q24" s="18">
        <f>-(P24-$P$6)/$P$6*100</f>
        <v>5.6863050045241126</v>
      </c>
      <c r="R24" s="4">
        <v>34.301856335754636</v>
      </c>
      <c r="S24" s="17">
        <f>-(R24-$R$6)/$R$6*100</f>
        <v>5.5045280006759274</v>
      </c>
      <c r="T24" s="4">
        <v>32.682512733446522</v>
      </c>
      <c r="U24" s="4">
        <f>-(T24-$T$6)/$T$6*100</f>
        <v>4.7434778972704166</v>
      </c>
      <c r="V24" s="4">
        <v>38.529916625796957</v>
      </c>
      <c r="W24" s="4">
        <f>-(V24-$V$6)/$V$6*100</f>
        <v>-4.6267801748441215</v>
      </c>
      <c r="X24" s="4"/>
      <c r="Y24" s="22">
        <v>11.407698791795449</v>
      </c>
      <c r="Z24" s="4">
        <f>-(Y24-$Y$6)/$Y$6*100</f>
        <v>-13.930790130660913</v>
      </c>
      <c r="AA24" s="16">
        <v>12.435360748584094</v>
      </c>
      <c r="AB24" s="4">
        <f>-(AA24-$AA$6)/$AA$6*100</f>
        <v>-18.067836203146157</v>
      </c>
      <c r="AC24" s="4">
        <v>12.047892242454477</v>
      </c>
      <c r="AD24" s="4">
        <f>-(AC24-$AC$6)/$AC$6*100</f>
        <v>-16.330047493381453</v>
      </c>
      <c r="AE24" s="4">
        <v>9.8369279326670167</v>
      </c>
      <c r="AF24" s="4">
        <f>-(AE24-$AE$6)/$AE$6*100</f>
        <v>-15.441887716314282</v>
      </c>
      <c r="AH24" s="4">
        <f>(E24*0.2)+(Q24*0.2)+(Z24*0.6)</f>
        <v>-9.2724951287737696</v>
      </c>
      <c r="AI24" s="4">
        <f>(H24*0.2)+(S24*0.2)+(AB24*0.6)</f>
        <v>-10.80362590898655</v>
      </c>
      <c r="AJ24" s="4">
        <f>(K24*0.2)+(U24*0.2)+(AD24*0.6)</f>
        <v>-10.470954538196395</v>
      </c>
      <c r="AK24" s="4">
        <f>(N24*0.2)+(W24*0.2)+(AF24*0.6)</f>
        <v>-11.429426717854744</v>
      </c>
    </row>
    <row r="25" spans="1:37" x14ac:dyDescent="0.2">
      <c r="A25">
        <v>187</v>
      </c>
      <c r="B25" s="1" t="s">
        <v>87</v>
      </c>
      <c r="C25" s="3">
        <v>78.5</v>
      </c>
      <c r="D25" s="19">
        <f>C25-70</f>
        <v>8.5</v>
      </c>
      <c r="E25" s="20">
        <f>(D25-$D$6)/$D$6*100</f>
        <v>8.9743589743590153</v>
      </c>
      <c r="F25" s="3">
        <v>80.3</v>
      </c>
      <c r="G25" s="19">
        <f>F25-70</f>
        <v>10.299999999999997</v>
      </c>
      <c r="H25" s="18">
        <f>(G25-$G$6)/$G$6*100</f>
        <v>9.5744680851062878</v>
      </c>
      <c r="I25" s="3">
        <v>81.599999999999994</v>
      </c>
      <c r="J25" s="19">
        <f>I25-70</f>
        <v>11.599999999999994</v>
      </c>
      <c r="K25" s="18">
        <f>(J25-$J$6)/$J$6*100</f>
        <v>4.5045045045045073</v>
      </c>
      <c r="L25" s="3">
        <v>81.7</v>
      </c>
      <c r="M25" s="18">
        <f>L25-70</f>
        <v>11.700000000000003</v>
      </c>
      <c r="N25" s="18">
        <f>(M25-$M$6)/$M$6*100</f>
        <v>3.5398230088496088</v>
      </c>
      <c r="O25" s="4"/>
      <c r="P25" s="18">
        <v>30.249845137311585</v>
      </c>
      <c r="Q25" s="18">
        <f>-(P25-$P$6)/$P$6*100</f>
        <v>2.3253305220807685</v>
      </c>
      <c r="R25" s="4">
        <v>38.718059766132527</v>
      </c>
      <c r="S25" s="17">
        <f>-(R25-$R$6)/$R$6*100</f>
        <v>-6.6613216697865827</v>
      </c>
      <c r="T25" s="4">
        <v>41.984126984126988</v>
      </c>
      <c r="U25" s="4">
        <f>-(T25-$T$6)/$T$6*100</f>
        <v>-22.367027059536536</v>
      </c>
      <c r="V25" s="4">
        <v>45.546313494306709</v>
      </c>
      <c r="W25" s="4">
        <f>-(V25-$V$6)/$V$6*100</f>
        <v>-23.679585814437175</v>
      </c>
      <c r="X25" s="4"/>
      <c r="Y25" s="22">
        <v>7.7533039647577091</v>
      </c>
      <c r="Z25" s="4">
        <f>-(Y25-$Y$6)/$Y$6*100</f>
        <v>22.566324466478697</v>
      </c>
      <c r="AA25" s="16">
        <v>8.9185393258426959</v>
      </c>
      <c r="AB25" s="4">
        <f>-(AA25-$AA$6)/$AA$6*100</f>
        <v>15.322710648759577</v>
      </c>
      <c r="AC25" s="4">
        <v>8.5387853277209871</v>
      </c>
      <c r="AD25" s="4">
        <f>-(AC25-$AC$6)/$AC$6*100</f>
        <v>17.552607317543046</v>
      </c>
      <c r="AE25" s="4">
        <v>7.1195297191378177</v>
      </c>
      <c r="AF25" s="4">
        <f>-(AE25-$AE$6)/$AE$6*100</f>
        <v>16.448310279850066</v>
      </c>
      <c r="AH25" s="4">
        <f>(E25*0.2)+(Q25*0.2)+(Z25*0.6)</f>
        <v>15.799732579175174</v>
      </c>
      <c r="AI25" s="4">
        <f>(H25*0.2)+(S25*0.2)+(AB25*0.6)</f>
        <v>9.776255672319687</v>
      </c>
      <c r="AJ25" s="4">
        <f>(K25*0.2)+(U25*0.2)+(AD25*0.6)</f>
        <v>6.9590598795194225</v>
      </c>
      <c r="AK25" s="4">
        <f>(N25*0.2)+(W25*0.2)+(AF25*0.6)</f>
        <v>5.8410336067925259</v>
      </c>
    </row>
    <row r="26" spans="1:37" x14ac:dyDescent="0.2">
      <c r="A26">
        <v>190</v>
      </c>
      <c r="B26" s="1" t="s">
        <v>19</v>
      </c>
      <c r="C26" s="3">
        <v>79.2</v>
      </c>
      <c r="D26" s="19">
        <f>C26-70</f>
        <v>9.2000000000000028</v>
      </c>
      <c r="E26" s="20">
        <f>(D26-$D$6)/$D$6*100</f>
        <v>17.948717948718031</v>
      </c>
      <c r="F26" s="3">
        <v>81.5</v>
      </c>
      <c r="G26" s="19">
        <f>F26-70</f>
        <v>11.5</v>
      </c>
      <c r="H26" s="18">
        <f>(G26-$G$6)/$G$6*100</f>
        <v>22.340425531914821</v>
      </c>
      <c r="I26" s="3">
        <v>82.8</v>
      </c>
      <c r="J26" s="19">
        <f>I26-70</f>
        <v>12.799999999999997</v>
      </c>
      <c r="K26" s="18">
        <f>(J26-$J$6)/$J$6*100</f>
        <v>15.315315315315347</v>
      </c>
      <c r="L26" s="3">
        <v>83.1</v>
      </c>
      <c r="M26" s="18">
        <f>L26-70</f>
        <v>13.099999999999994</v>
      </c>
      <c r="N26" s="18">
        <f>(M26-$M$6)/$M$6*100</f>
        <v>15.929203539822986</v>
      </c>
      <c r="O26" s="4"/>
      <c r="P26" s="18">
        <v>27.667704500424566</v>
      </c>
      <c r="Q26" s="18">
        <f>-(P26-$P$6)/$P$6*100</f>
        <v>10.662885048677536</v>
      </c>
      <c r="R26" s="4">
        <v>32.807810397764513</v>
      </c>
      <c r="S26" s="17">
        <f>-(R26-$R$6)/$R$6*100</f>
        <v>9.6203570309517481</v>
      </c>
      <c r="T26" s="4">
        <v>31.398916378353682</v>
      </c>
      <c r="U26" s="4">
        <f>-(T26-$T$6)/$T$6*100</f>
        <v>8.4846506022918078</v>
      </c>
      <c r="V26" s="4">
        <v>29.526847071975798</v>
      </c>
      <c r="W26" s="4">
        <f>-(V26-$V$6)/$V$6*100</f>
        <v>19.820772833246377</v>
      </c>
      <c r="X26" s="4"/>
      <c r="Y26" s="22">
        <v>9.6764439068642272</v>
      </c>
      <c r="Z26" s="4">
        <f>-(Y26-$Y$6)/$Y$6*100</f>
        <v>3.3595714538893526</v>
      </c>
      <c r="AA26" s="16">
        <v>10.220168524055449</v>
      </c>
      <c r="AB26" s="4">
        <f>-(AA26-$AA$6)/$AA$6*100</f>
        <v>2.9643604505705903</v>
      </c>
      <c r="AC26" s="4">
        <v>9.7661269596504763</v>
      </c>
      <c r="AD26" s="4">
        <f>-(AC26-$AC$6)/$AC$6*100</f>
        <v>5.7018447559520773</v>
      </c>
      <c r="AE26" s="4">
        <v>8.2022471910112351</v>
      </c>
      <c r="AF26" s="4">
        <f>-(AE26-$AE$6)/$AE$6*100</f>
        <v>3.7420111514986405</v>
      </c>
      <c r="AH26" s="4">
        <f>(E26*0.2)+(Q26*0.2)+(Z26*0.6)</f>
        <v>7.7380634718127244</v>
      </c>
      <c r="AI26" s="4">
        <f>(H26*0.2)+(S26*0.2)+(AB26*0.6)</f>
        <v>8.1707727829156678</v>
      </c>
      <c r="AJ26" s="4">
        <f>(K26*0.2)+(U26*0.2)+(AD26*0.6)</f>
        <v>8.1811000370926763</v>
      </c>
      <c r="AK26" s="4">
        <f>(N26*0.2)+(W26*0.2)+(AF26*0.6)</f>
        <v>9.3952019655130581</v>
      </c>
    </row>
    <row r="27" spans="1:37" x14ac:dyDescent="0.2">
      <c r="A27">
        <v>201</v>
      </c>
      <c r="B27" s="1" t="s">
        <v>1</v>
      </c>
      <c r="C27" s="3">
        <v>79.8</v>
      </c>
      <c r="D27" s="19">
        <f>C27-70</f>
        <v>9.7999999999999972</v>
      </c>
      <c r="E27" s="20">
        <f>(D27-$D$6)/$D$6*100</f>
        <v>25.641025641025649</v>
      </c>
      <c r="F27" s="3">
        <v>81.400000000000006</v>
      </c>
      <c r="G27" s="19">
        <f>F27-70</f>
        <v>11.400000000000006</v>
      </c>
      <c r="H27" s="18">
        <f>(G27-$G$6)/$G$6*100</f>
        <v>21.276595744680836</v>
      </c>
      <c r="I27" s="3">
        <v>83.2</v>
      </c>
      <c r="J27" s="19">
        <f>I27-70</f>
        <v>13.200000000000003</v>
      </c>
      <c r="K27" s="18">
        <f>(J27-$J$6)/$J$6*100</f>
        <v>18.918918918919005</v>
      </c>
      <c r="L27" s="3">
        <v>83.2</v>
      </c>
      <c r="M27" s="18">
        <f>L27-70</f>
        <v>13.200000000000003</v>
      </c>
      <c r="N27" s="18">
        <f>(M27-$M$6)/$M$6*100</f>
        <v>16.814159292035452</v>
      </c>
      <c r="O27" s="4"/>
      <c r="P27" s="18">
        <v>25.699730982771452</v>
      </c>
      <c r="Q27" s="18">
        <f>-(P27-$P$6)/$P$6*100</f>
        <v>17.017336187370187</v>
      </c>
      <c r="R27" s="4">
        <v>29.508737223870757</v>
      </c>
      <c r="S27" s="17">
        <f>-(R27-$R$6)/$R$6*100</f>
        <v>18.708712881898737</v>
      </c>
      <c r="T27" s="4">
        <v>26.260015507883175</v>
      </c>
      <c r="U27" s="4">
        <f>-(T27-$T$6)/$T$6*100</f>
        <v>23.462502162975305</v>
      </c>
      <c r="V27" s="4">
        <v>24.451765674868735</v>
      </c>
      <c r="W27" s="4">
        <f>-(V27-$V$6)/$V$6*100</f>
        <v>33.601997196162536</v>
      </c>
      <c r="X27" s="4"/>
      <c r="Y27" s="22">
        <v>6.4921465968586389</v>
      </c>
      <c r="Z27" s="4">
        <f>-(Y27-$Y$6)/$Y$6*100</f>
        <v>35.161735515303491</v>
      </c>
      <c r="AA27" s="16">
        <v>9.3642611683848802</v>
      </c>
      <c r="AB27" s="4">
        <f>-(AA27-$AA$6)/$AA$6*100</f>
        <v>11.090793733649004</v>
      </c>
      <c r="AC27" s="4">
        <v>8.868999186330349</v>
      </c>
      <c r="AD27" s="4">
        <f>-(AC27-$AC$6)/$AC$6*100</f>
        <v>14.364182895913766</v>
      </c>
      <c r="AE27" s="4">
        <v>7.8656462585034017</v>
      </c>
      <c r="AF27" s="4">
        <f>-(AE27-$AE$6)/$AE$6*100</f>
        <v>7.6922126088799319</v>
      </c>
      <c r="AH27" s="4">
        <f>(E27*0.2)+(Q27*0.2)+(Z27*0.6)</f>
        <v>29.62871367486126</v>
      </c>
      <c r="AI27" s="4">
        <f>(H27*0.2)+(S27*0.2)+(AB27*0.6)</f>
        <v>14.651537965505318</v>
      </c>
      <c r="AJ27" s="4">
        <f>(K27*0.2)+(U27*0.2)+(AD27*0.6)</f>
        <v>17.09479395392712</v>
      </c>
      <c r="AK27" s="4">
        <f>(N27*0.2)+(W27*0.2)+(AF27*0.6)</f>
        <v>14.698558862967557</v>
      </c>
    </row>
    <row r="28" spans="1:37" x14ac:dyDescent="0.2">
      <c r="A28">
        <v>210</v>
      </c>
      <c r="B28" s="1" t="s">
        <v>14</v>
      </c>
      <c r="C28" s="3">
        <v>77.8</v>
      </c>
      <c r="D28" s="19">
        <f>C28-70</f>
        <v>7.7999999999999972</v>
      </c>
      <c r="E28" s="20">
        <f>(D28-$D$6)/$D$6*100</f>
        <v>0</v>
      </c>
      <c r="F28" s="3">
        <v>80.099999999999994</v>
      </c>
      <c r="G28" s="19">
        <f>F28-70</f>
        <v>10.099999999999994</v>
      </c>
      <c r="H28" s="18">
        <f>(G28-$G$6)/$G$6*100</f>
        <v>7.4468085106381725</v>
      </c>
      <c r="I28" s="3">
        <v>81.900000000000006</v>
      </c>
      <c r="J28" s="19">
        <f>I28-70</f>
        <v>11.900000000000006</v>
      </c>
      <c r="K28" s="18">
        <f>(J28-$J$6)/$J$6*100</f>
        <v>7.2072072072073139</v>
      </c>
      <c r="L28" s="3">
        <v>81.8</v>
      </c>
      <c r="M28" s="18">
        <f>L28-70</f>
        <v>11.799999999999997</v>
      </c>
      <c r="N28" s="18">
        <f>(M28-$M$6)/$M$6*100</f>
        <v>4.4247787610619485</v>
      </c>
      <c r="O28" s="4"/>
      <c r="P28" s="18">
        <v>34.380676848550088</v>
      </c>
      <c r="Q28" s="18">
        <f>-(P28-$P$6)/$P$6*100</f>
        <v>-11.012840970455569</v>
      </c>
      <c r="R28" s="4">
        <v>40.514993481095175</v>
      </c>
      <c r="S28" s="17">
        <f>-(R28-$R$6)/$R$6*100</f>
        <v>-11.611552289518396</v>
      </c>
      <c r="T28" s="4">
        <v>36.011342155009451</v>
      </c>
      <c r="U28" s="4">
        <f>-(T28-$T$6)/$T$6*100</f>
        <v>-4.9587355144548209</v>
      </c>
      <c r="V28" s="4">
        <v>35.312293092032661</v>
      </c>
      <c r="W28" s="4">
        <f>-(V28-$V$6)/$V$6*100</f>
        <v>4.1105756160366971</v>
      </c>
      <c r="X28" s="4"/>
      <c r="Y28" s="22">
        <v>10.23598820058997</v>
      </c>
      <c r="Z28" s="4">
        <f>-(Y28-$Y$6)/$Y$6*100</f>
        <v>-2.2287005246034339</v>
      </c>
      <c r="AA28" s="16">
        <v>10.793067226890757</v>
      </c>
      <c r="AB28" s="4">
        <f>-(AA28-$AA$6)/$AA$6*100</f>
        <v>-2.4750402692722813</v>
      </c>
      <c r="AC28" s="4">
        <v>10.697674418604651</v>
      </c>
      <c r="AD28" s="4">
        <f>-(AC28-$AC$6)/$AC$6*100</f>
        <v>-3.2928372981099097</v>
      </c>
      <c r="AE28" s="4">
        <v>8.6530383646037539</v>
      </c>
      <c r="AF28" s="4">
        <f>-(AE28-$AE$6)/$AE$6*100</f>
        <v>-1.5482770768572014</v>
      </c>
      <c r="AH28" s="4">
        <f>(E28*0.2)+(Q28*0.2)+(Z28*0.6)</f>
        <v>-3.539788508853174</v>
      </c>
      <c r="AI28" s="4">
        <f>(H28*0.2)+(S28*0.2)+(AB28*0.6)</f>
        <v>-2.3179729173394135</v>
      </c>
      <c r="AJ28" s="4">
        <f>(K28*0.2)+(U28*0.2)+(AD28*0.6)</f>
        <v>-1.526008040315447</v>
      </c>
      <c r="AK28" s="4">
        <f>(N28*0.2)+(W28*0.2)+(AF28*0.6)</f>
        <v>0.77810462930540847</v>
      </c>
    </row>
    <row r="29" spans="1:37" x14ac:dyDescent="0.2">
      <c r="A29">
        <v>217</v>
      </c>
      <c r="B29" s="1" t="s">
        <v>30</v>
      </c>
      <c r="C29" s="3">
        <v>77.599999999999994</v>
      </c>
      <c r="D29" s="19">
        <f>C29-70</f>
        <v>7.5999999999999943</v>
      </c>
      <c r="E29" s="20">
        <f>(D29-$D$6)/$D$6*100</f>
        <v>-2.5641025641026016</v>
      </c>
      <c r="F29" s="3">
        <v>79.3</v>
      </c>
      <c r="G29" s="19">
        <f>F29-70</f>
        <v>9.2999999999999972</v>
      </c>
      <c r="H29" s="18">
        <f>(G29-$G$6)/$G$6*100</f>
        <v>-1.0638297872341325</v>
      </c>
      <c r="I29" s="3">
        <v>81.5</v>
      </c>
      <c r="J29" s="19">
        <f>I29-70</f>
        <v>11.5</v>
      </c>
      <c r="K29" s="18">
        <f>(J29-$J$6)/$J$6*100</f>
        <v>3.6036036036036569</v>
      </c>
      <c r="L29" s="3">
        <v>81.7</v>
      </c>
      <c r="M29" s="18">
        <f>L29-70</f>
        <v>11.700000000000003</v>
      </c>
      <c r="N29" s="18">
        <f>(M29-$M$6)/$M$6*100</f>
        <v>3.5398230088496088</v>
      </c>
      <c r="O29" s="4"/>
      <c r="P29" s="18">
        <v>33.548995244012168</v>
      </c>
      <c r="Q29" s="18">
        <f>-(P29-$P$6)/$P$6*100</f>
        <v>-8.3273982693321589</v>
      </c>
      <c r="R29" s="4">
        <v>36.23383900222052</v>
      </c>
      <c r="S29" s="17">
        <f>-(R29-$R$6)/$R$6*100</f>
        <v>0.18226170187183696</v>
      </c>
      <c r="T29" s="4">
        <v>35.290790457144013</v>
      </c>
      <c r="U29" s="4">
        <f>-(T29-$T$6)/$T$6*100</f>
        <v>-2.858613981766279</v>
      </c>
      <c r="V29" s="4">
        <v>38.761412297002508</v>
      </c>
      <c r="W29" s="4">
        <f>-(V29-$V$6)/$V$6*100</f>
        <v>-5.2553994095515915</v>
      </c>
      <c r="X29" s="4"/>
      <c r="Y29" s="22">
        <v>10.690220360590057</v>
      </c>
      <c r="Z29" s="4">
        <f>-(Y29-$Y$6)/$Y$6*100</f>
        <v>-6.7652008158617081</v>
      </c>
      <c r="AA29" s="16">
        <v>11.815743808171636</v>
      </c>
      <c r="AB29" s="4">
        <f>-(AA29-$AA$6)/$AA$6*100</f>
        <v>-12.184868036127572</v>
      </c>
      <c r="AC29" s="4">
        <v>11.966344655655968</v>
      </c>
      <c r="AD29" s="4">
        <f>-(AC29-$AC$6)/$AC$6*100</f>
        <v>-15.542653777174994</v>
      </c>
      <c r="AE29" s="4">
        <v>7.5536621333770277</v>
      </c>
      <c r="AF29" s="4">
        <f>-(AE29-$AE$6)/$AE$6*100</f>
        <v>11.353521971786552</v>
      </c>
      <c r="AH29" s="4">
        <f>(E29*0.2)+(Q29*0.2)+(Z29*0.6)</f>
        <v>-6.2374206562039767</v>
      </c>
      <c r="AI29" s="4">
        <f>(H29*0.2)+(S29*0.2)+(AB29*0.6)</f>
        <v>-7.4872344387490024</v>
      </c>
      <c r="AJ29" s="4">
        <f>(K29*0.2)+(U29*0.2)+(AD29*0.6)</f>
        <v>-9.1765943419375198</v>
      </c>
      <c r="AK29" s="4">
        <f>(N29*0.2)+(W29*0.2)+(AF29*0.6)</f>
        <v>6.4689979029315348</v>
      </c>
    </row>
    <row r="30" spans="1:37" x14ac:dyDescent="0.2">
      <c r="A30">
        <v>219</v>
      </c>
      <c r="B30" s="1" t="s">
        <v>33</v>
      </c>
      <c r="C30" s="3">
        <v>78.7</v>
      </c>
      <c r="D30" s="19">
        <f>C30-70</f>
        <v>8.7000000000000028</v>
      </c>
      <c r="E30" s="20">
        <f>(D30-$D$6)/$D$6*100</f>
        <v>11.538461538461615</v>
      </c>
      <c r="F30" s="3">
        <v>80.3</v>
      </c>
      <c r="G30" s="19">
        <f>F30-70</f>
        <v>10.299999999999997</v>
      </c>
      <c r="H30" s="18">
        <f>(G30-$G$6)/$G$6*100</f>
        <v>9.5744680851062878</v>
      </c>
      <c r="I30" s="3">
        <v>81.8</v>
      </c>
      <c r="J30" s="19">
        <f>I30-70</f>
        <v>11.799999999999997</v>
      </c>
      <c r="K30" s="18">
        <f>(J30-$J$6)/$J$6*100</f>
        <v>6.3063063063063352</v>
      </c>
      <c r="L30" s="3">
        <v>82.2</v>
      </c>
      <c r="M30" s="18">
        <f>L30-70</f>
        <v>12.200000000000003</v>
      </c>
      <c r="N30" s="18">
        <f>(M30-$M$6)/$M$6*100</f>
        <v>7.9646017699115568</v>
      </c>
      <c r="O30" s="4"/>
      <c r="P30" s="18">
        <v>29.66586565968646</v>
      </c>
      <c r="Q30" s="18">
        <f>-(P30-$P$6)/$P$6*100</f>
        <v>4.2109600914224696</v>
      </c>
      <c r="R30" s="4">
        <v>38.078090989707903</v>
      </c>
      <c r="S30" s="17">
        <f>-(R30-$R$6)/$R$6*100</f>
        <v>-4.8983222856967101</v>
      </c>
      <c r="T30" s="4">
        <v>31.8245755048729</v>
      </c>
      <c r="U30" s="4">
        <f>-(T30-$T$6)/$T$6*100</f>
        <v>7.2440235940749105</v>
      </c>
      <c r="V30" s="4">
        <v>34.125776436251158</v>
      </c>
      <c r="W30" s="4">
        <f>-(V30-$V$6)/$V$6*100</f>
        <v>7.3325243818205816</v>
      </c>
      <c r="X30" s="4"/>
      <c r="Y30" s="22">
        <v>8.1442831215970948</v>
      </c>
      <c r="Z30" s="4">
        <f>-(Y30-$Y$6)/$Y$6*100</f>
        <v>18.6615435745281</v>
      </c>
      <c r="AA30" s="16">
        <v>9.6673976608187129</v>
      </c>
      <c r="AB30" s="4">
        <f>-(AA30-$AA$6)/$AA$6*100</f>
        <v>8.2126569059780277</v>
      </c>
      <c r="AC30" s="4">
        <v>9.5748418833450462</v>
      </c>
      <c r="AD30" s="4">
        <f>-(AC30-$AC$6)/$AC$6*100</f>
        <v>7.5488235937087147</v>
      </c>
      <c r="AE30" s="4">
        <v>8.2463280835250394</v>
      </c>
      <c r="AF30" s="4">
        <f>-(AE30-$AE$6)/$AE$6*100</f>
        <v>3.2246970592489244</v>
      </c>
      <c r="AH30" s="4">
        <f>(E30*0.2)+(Q30*0.2)+(Z30*0.6)</f>
        <v>14.346810470693677</v>
      </c>
      <c r="AI30" s="4">
        <f>(H30*0.2)+(S30*0.2)+(AB30*0.6)</f>
        <v>5.8628233034687316</v>
      </c>
      <c r="AJ30" s="4">
        <f>(K30*0.2)+(U30*0.2)+(AD30*0.6)</f>
        <v>7.2393601363014781</v>
      </c>
      <c r="AK30" s="4">
        <f>(N30*0.2)+(W30*0.2)+(AF30*0.6)</f>
        <v>4.9942434658957824</v>
      </c>
    </row>
    <row r="31" spans="1:37" x14ac:dyDescent="0.2">
      <c r="A31">
        <v>223</v>
      </c>
      <c r="B31" s="1" t="s">
        <v>40</v>
      </c>
      <c r="C31" s="3">
        <v>80.7</v>
      </c>
      <c r="D31" s="19">
        <f>C31-70</f>
        <v>10.700000000000003</v>
      </c>
      <c r="E31" s="20">
        <f>(D31-$D$6)/$D$6*100</f>
        <v>37.179487179487261</v>
      </c>
      <c r="F31" s="3">
        <v>81.5</v>
      </c>
      <c r="G31" s="19">
        <f>F31-70</f>
        <v>11.5</v>
      </c>
      <c r="H31" s="18">
        <f>(G31-$G$6)/$G$6*100</f>
        <v>22.340425531914821</v>
      </c>
      <c r="I31" s="3">
        <v>83.5</v>
      </c>
      <c r="J31" s="19">
        <f>I31-70</f>
        <v>13.5</v>
      </c>
      <c r="K31" s="18">
        <f>(J31-$J$6)/$J$6*100</f>
        <v>21.621621621621685</v>
      </c>
      <c r="L31" s="3">
        <v>83.2</v>
      </c>
      <c r="M31" s="18">
        <f>L31-70</f>
        <v>13.200000000000003</v>
      </c>
      <c r="N31" s="18">
        <f>(M31-$M$6)/$M$6*100</f>
        <v>16.814159292035452</v>
      </c>
      <c r="O31" s="4"/>
      <c r="P31" s="18">
        <v>33.252720677146314</v>
      </c>
      <c r="Q31" s="18">
        <f>-(P31-$P$6)/$P$6*100</f>
        <v>-7.3707480695715697</v>
      </c>
      <c r="R31" s="4">
        <v>35.53109638811712</v>
      </c>
      <c r="S31" s="17">
        <f>-(R31-$R$6)/$R$6*100</f>
        <v>2.1181917682723879</v>
      </c>
      <c r="T31" s="4">
        <v>30.814262905800955</v>
      </c>
      <c r="U31" s="4">
        <f>-(T31-$T$6)/$T$6*100</f>
        <v>10.18868287437787</v>
      </c>
      <c r="V31" s="4">
        <v>31.723916188843042</v>
      </c>
      <c r="W31" s="4">
        <f>-(V31-$V$6)/$V$6*100</f>
        <v>13.854700553570026</v>
      </c>
      <c r="X31" s="4"/>
      <c r="Y31" s="22">
        <v>8.324552160168599</v>
      </c>
      <c r="Z31" s="4">
        <f>-(Y31-$Y$6)/$Y$6*100</f>
        <v>16.861163464972844</v>
      </c>
      <c r="AA31" s="16">
        <v>8.804744525547445</v>
      </c>
      <c r="AB31" s="4">
        <f>-(AA31-$AA$6)/$AA$6*100</f>
        <v>16.403138158155251</v>
      </c>
      <c r="AC31" s="4">
        <v>9.3546990038977906</v>
      </c>
      <c r="AD31" s="4">
        <f>-(AC31-$AC$6)/$AC$6*100</f>
        <v>9.6744428394708031</v>
      </c>
      <c r="AE31" s="4">
        <v>8.5740913327120225</v>
      </c>
      <c r="AF31" s="4">
        <f>-(AE31-$AE$6)/$AE$6*100</f>
        <v>-0.62178920853441533</v>
      </c>
      <c r="AH31" s="4">
        <f>(E31*0.2)+(Q31*0.2)+(Z31*0.6)</f>
        <v>16.078445900966845</v>
      </c>
      <c r="AI31" s="4">
        <f>(H31*0.2)+(S31*0.2)+(AB31*0.6)</f>
        <v>14.733606354930592</v>
      </c>
      <c r="AJ31" s="4">
        <f>(K31*0.2)+(U31*0.2)+(AD31*0.6)</f>
        <v>12.166726602882392</v>
      </c>
      <c r="AK31" s="4">
        <f>(N31*0.2)+(W31*0.2)+(AF31*0.6)</f>
        <v>5.7606984440004467</v>
      </c>
    </row>
    <row r="32" spans="1:37" x14ac:dyDescent="0.2">
      <c r="A32">
        <v>230</v>
      </c>
      <c r="B32" s="1" t="s">
        <v>70</v>
      </c>
      <c r="C32" s="3">
        <v>79.5</v>
      </c>
      <c r="D32" s="19">
        <f>C32-70</f>
        <v>9.5</v>
      </c>
      <c r="E32" s="20">
        <f>(D32-$D$6)/$D$6*100</f>
        <v>21.794871794871838</v>
      </c>
      <c r="F32" s="3">
        <v>81.7</v>
      </c>
      <c r="G32" s="19">
        <f>F32-70</f>
        <v>11.700000000000003</v>
      </c>
      <c r="H32" s="18">
        <f>(G32-$G$6)/$G$6*100</f>
        <v>24.468085106382933</v>
      </c>
      <c r="I32" s="3">
        <v>83.5</v>
      </c>
      <c r="J32" s="19">
        <f>I32-70</f>
        <v>13.5</v>
      </c>
      <c r="K32" s="18">
        <f>(J32-$J$6)/$J$6*100</f>
        <v>21.621621621621685</v>
      </c>
      <c r="L32" s="3">
        <v>83.6</v>
      </c>
      <c r="M32" s="18">
        <f>L32-70</f>
        <v>13.599999999999994</v>
      </c>
      <c r="N32" s="18">
        <f>(M32-$M$6)/$M$6*100</f>
        <v>20.353982300884933</v>
      </c>
      <c r="O32" s="4"/>
      <c r="P32" s="18">
        <v>32.695494952538795</v>
      </c>
      <c r="Q32" s="18">
        <f>-(P32-$P$6)/$P$6*100</f>
        <v>-5.5715045287013094</v>
      </c>
      <c r="R32" s="4">
        <v>35.192401363857769</v>
      </c>
      <c r="S32" s="17">
        <f>-(R32-$R$6)/$R$6*100</f>
        <v>3.0512359122375434</v>
      </c>
      <c r="T32" s="4">
        <v>31.412626274519038</v>
      </c>
      <c r="U32" s="4">
        <f>-(T32-$T$6)/$T$6*100</f>
        <v>8.4446917093586826</v>
      </c>
      <c r="V32" s="4">
        <v>31.359540781518341</v>
      </c>
      <c r="W32" s="4">
        <f>-(V32-$V$6)/$V$6*100</f>
        <v>14.844150544171772</v>
      </c>
      <c r="X32" s="4"/>
      <c r="Y32" s="22">
        <v>8.4021164021164019</v>
      </c>
      <c r="Z32" s="4">
        <f>-(Y32-$Y$6)/$Y$6*100</f>
        <v>16.086515086515078</v>
      </c>
      <c r="AA32" s="16">
        <v>8.3167600795516172</v>
      </c>
      <c r="AB32" s="4">
        <f>-(AA32-$AA$6)/$AA$6*100</f>
        <v>21.036318393483651</v>
      </c>
      <c r="AC32" s="4">
        <v>8.4854631507775533</v>
      </c>
      <c r="AD32" s="4">
        <f>-(AC32-$AC$6)/$AC$6*100</f>
        <v>18.067466784365138</v>
      </c>
      <c r="AE32" s="4">
        <v>7.8170836928386542</v>
      </c>
      <c r="AF32" s="4">
        <f>-(AE32-$AE$6)/$AE$6*100</f>
        <v>8.2621216588454907</v>
      </c>
      <c r="AH32" s="4">
        <f>(E32*0.2)+(Q32*0.2)+(Z32*0.6)</f>
        <v>12.896582505143151</v>
      </c>
      <c r="AI32" s="4">
        <f>(H32*0.2)+(S32*0.2)+(AB32*0.6)</f>
        <v>18.125655239814286</v>
      </c>
      <c r="AJ32" s="4">
        <f>(K32*0.2)+(U32*0.2)+(AD32*0.6)</f>
        <v>16.853742736815157</v>
      </c>
      <c r="AK32" s="4">
        <f>(N32*0.2)+(W32*0.2)+(AF32*0.6)</f>
        <v>11.996899564318635</v>
      </c>
    </row>
    <row r="33" spans="1:37" x14ac:dyDescent="0.2">
      <c r="A33">
        <v>240</v>
      </c>
      <c r="B33" s="1" t="s">
        <v>9</v>
      </c>
      <c r="C33" s="3">
        <v>78.8</v>
      </c>
      <c r="D33" s="19">
        <f>C33-70</f>
        <v>8.7999999999999972</v>
      </c>
      <c r="E33" s="20">
        <f>(D33-$D$6)/$D$6*100</f>
        <v>12.820512820512825</v>
      </c>
      <c r="F33" s="3">
        <v>81.099999999999994</v>
      </c>
      <c r="G33" s="19">
        <f>F33-70</f>
        <v>11.099999999999994</v>
      </c>
      <c r="H33" s="18">
        <f>(G33-$G$6)/$G$6*100</f>
        <v>18.085106382978591</v>
      </c>
      <c r="I33" s="3">
        <v>82.3</v>
      </c>
      <c r="J33" s="19">
        <f>I33-70</f>
        <v>12.299999999999997</v>
      </c>
      <c r="K33" s="18">
        <f>(J33-$J$6)/$J$6*100</f>
        <v>10.810810810810842</v>
      </c>
      <c r="L33" s="3">
        <v>82.4</v>
      </c>
      <c r="M33" s="18">
        <f>L33-70</f>
        <v>12.400000000000006</v>
      </c>
      <c r="N33" s="18">
        <f>(M33-$M$6)/$M$6*100</f>
        <v>9.7345132743363614</v>
      </c>
      <c r="O33" s="4"/>
      <c r="P33" s="18">
        <v>28.837998303647158</v>
      </c>
      <c r="Q33" s="18">
        <f>-(P33-$P$6)/$P$6*100</f>
        <v>6.8840868464734948</v>
      </c>
      <c r="R33" s="4">
        <v>33.890465030220803</v>
      </c>
      <c r="S33" s="17">
        <f>-(R33-$R$6)/$R$6*100</f>
        <v>6.6378373823118313</v>
      </c>
      <c r="T33" s="4">
        <v>34.030708449313103</v>
      </c>
      <c r="U33" s="4">
        <f>-(T33-$T$6)/$T$6*100</f>
        <v>0.81402375600961641</v>
      </c>
      <c r="V33" s="4">
        <v>29.732230812860088</v>
      </c>
      <c r="W33" s="4">
        <f>-(V33-$V$6)/$V$6*100</f>
        <v>19.263059726371896</v>
      </c>
      <c r="X33" s="4"/>
      <c r="Y33" s="22">
        <v>7.7455919395465989</v>
      </c>
      <c r="Z33" s="4">
        <f>-(Y33-$Y$6)/$Y$6*100</f>
        <v>22.643345883492383</v>
      </c>
      <c r="AA33" s="16">
        <v>8.7550607287449385</v>
      </c>
      <c r="AB33" s="4">
        <f>-(AA33-$AA$6)/$AA$6*100</f>
        <v>16.874862179792231</v>
      </c>
      <c r="AC33" s="4">
        <v>8.4634146341463428</v>
      </c>
      <c r="AD33" s="4">
        <f>-(AC33-$AC$6)/$AC$6*100</f>
        <v>18.280359208637421</v>
      </c>
      <c r="AE33" s="4">
        <v>6.1955710375715354</v>
      </c>
      <c r="AF33" s="4">
        <f>-(AE33-$AE$6)/$AE$6*100</f>
        <v>27.291485618938843</v>
      </c>
      <c r="AH33" s="4">
        <f>(E33*0.2)+(Q33*0.2)+(Z33*0.6)</f>
        <v>17.526927463492694</v>
      </c>
      <c r="AI33" s="4">
        <f>(H33*0.2)+(S33*0.2)+(AB33*0.6)</f>
        <v>15.069506060933422</v>
      </c>
      <c r="AJ33" s="4">
        <f>(K33*0.2)+(U33*0.2)+(AD33*0.6)</f>
        <v>13.293182438546545</v>
      </c>
      <c r="AK33" s="4">
        <f>(N33*0.2)+(W33*0.2)+(AF33*0.6)</f>
        <v>22.174405971504957</v>
      </c>
    </row>
    <row r="34" spans="1:37" x14ac:dyDescent="0.2">
      <c r="A34">
        <v>250</v>
      </c>
      <c r="B34" s="1" t="s">
        <v>18</v>
      </c>
      <c r="C34" s="3">
        <v>77.599999999999994</v>
      </c>
      <c r="D34" s="19">
        <f>C34-70</f>
        <v>7.5999999999999943</v>
      </c>
      <c r="E34" s="20">
        <f>(D34-$D$6)/$D$6*100</f>
        <v>-2.5641025641026016</v>
      </c>
      <c r="F34" s="3">
        <v>79.2</v>
      </c>
      <c r="G34" s="19">
        <f>F34-70</f>
        <v>9.2000000000000028</v>
      </c>
      <c r="H34" s="18">
        <f>(G34-$G$6)/$G$6*100</f>
        <v>-2.1276595744681144</v>
      </c>
      <c r="I34" s="3">
        <v>80.900000000000006</v>
      </c>
      <c r="J34" s="19">
        <f>I34-70</f>
        <v>10.900000000000006</v>
      </c>
      <c r="K34" s="18">
        <f>(J34-$J$6)/$J$6*100</f>
        <v>-1.8018018018017001</v>
      </c>
      <c r="L34" s="3">
        <v>80.8</v>
      </c>
      <c r="M34" s="18">
        <f>L34-70</f>
        <v>10.799999999999997</v>
      </c>
      <c r="N34" s="18">
        <f>(M34-$M$6)/$M$6*100</f>
        <v>-4.4247787610619485</v>
      </c>
      <c r="O34" s="4"/>
      <c r="P34" s="18">
        <v>35.167110322389824</v>
      </c>
      <c r="Q34" s="18">
        <f>-(P34-$P$6)/$P$6*100</f>
        <v>-13.552180569550615</v>
      </c>
      <c r="R34" s="4">
        <v>39.15255698968005</v>
      </c>
      <c r="S34" s="17">
        <f>-(R34-$R$6)/$R$6*100</f>
        <v>-7.8582837181268701</v>
      </c>
      <c r="T34" s="4">
        <v>42.614430224109988</v>
      </c>
      <c r="U34" s="4">
        <f>-(T34-$T$6)/$T$6*100</f>
        <v>-24.204110242232542</v>
      </c>
      <c r="V34" s="4">
        <v>38.470109755418129</v>
      </c>
      <c r="W34" s="4">
        <f>-(V34-$V$6)/$V$6*100</f>
        <v>-4.4643764940668431</v>
      </c>
      <c r="X34" s="4"/>
      <c r="Y34" s="22">
        <v>9.5288512440444695</v>
      </c>
      <c r="Z34" s="4">
        <f>-(Y34-$Y$6)/$Y$6*100</f>
        <v>4.8336065769622909</v>
      </c>
      <c r="AA34" s="16">
        <v>11.510962821734985</v>
      </c>
      <c r="AB34" s="4">
        <f>-(AA34-$AA$6)/$AA$6*100</f>
        <v>-9.2911175200009648</v>
      </c>
      <c r="AC34" s="4">
        <v>10.951403148528405</v>
      </c>
      <c r="AD34" s="4">
        <f>-(AC34-$AC$6)/$AC$6*100</f>
        <v>-5.7427492502151862</v>
      </c>
      <c r="AE34" s="4">
        <v>8.465227817745804</v>
      </c>
      <c r="AF34" s="4">
        <f>-(AE34-$AE$6)/$AE$6*100</f>
        <v>0.65578543236530529</v>
      </c>
      <c r="AH34" s="4">
        <f>(E34*0.2)+(Q34*0.2)+(Z34*0.6)</f>
        <v>-0.32309268055326923</v>
      </c>
      <c r="AI34" s="4">
        <f>(H34*0.2)+(S34*0.2)+(AB34*0.6)</f>
        <v>-7.5718591705195761</v>
      </c>
      <c r="AJ34" s="4">
        <f>(K34*0.2)+(U34*0.2)+(AD34*0.6)</f>
        <v>-8.6468319589359588</v>
      </c>
      <c r="AK34" s="4">
        <f>(N34*0.2)+(W34*0.2)+(AF34*0.6)</f>
        <v>-1.3843597916065753</v>
      </c>
    </row>
    <row r="35" spans="1:37" x14ac:dyDescent="0.2">
      <c r="A35">
        <v>253</v>
      </c>
      <c r="B35" s="1" t="s">
        <v>24</v>
      </c>
      <c r="C35" s="3">
        <v>77.7</v>
      </c>
      <c r="D35" s="19">
        <f>C35-70</f>
        <v>7.7000000000000028</v>
      </c>
      <c r="E35" s="20">
        <f>(D35-$D$6)/$D$6*100</f>
        <v>-1.2820512820512098</v>
      </c>
      <c r="F35" s="3">
        <v>79.8</v>
      </c>
      <c r="G35" s="19">
        <f>F35-70</f>
        <v>9.7999999999999972</v>
      </c>
      <c r="H35" s="18">
        <f>(G35-$G$6)/$G$6*100</f>
        <v>4.2553191489360769</v>
      </c>
      <c r="I35" s="3">
        <v>81.599999999999994</v>
      </c>
      <c r="J35" s="19">
        <f>I35-70</f>
        <v>11.599999999999994</v>
      </c>
      <c r="K35" s="18">
        <f>(J35-$J$6)/$J$6*100</f>
        <v>4.5045045045045073</v>
      </c>
      <c r="L35" s="3">
        <v>81.599999999999994</v>
      </c>
      <c r="M35" s="18">
        <f>L35-70</f>
        <v>11.599999999999994</v>
      </c>
      <c r="N35" s="18">
        <f>(M35-$M$6)/$M$6*100</f>
        <v>2.6548672566371438</v>
      </c>
      <c r="O35" s="4"/>
      <c r="P35" s="18">
        <v>36.180549900930977</v>
      </c>
      <c r="Q35" s="18">
        <f>-(P35-$P$6)/$P$6*100</f>
        <v>-16.824507268101318</v>
      </c>
      <c r="R35" s="4">
        <v>39.610509882782523</v>
      </c>
      <c r="S35" s="17">
        <f>-(R35-$R$6)/$R$6*100</f>
        <v>-9.1198619360400155</v>
      </c>
      <c r="T35" s="4">
        <v>38.66839998980398</v>
      </c>
      <c r="U35" s="4">
        <f>-(T35-$T$6)/$T$6*100</f>
        <v>-12.703002010504161</v>
      </c>
      <c r="V35" s="4">
        <v>41.00332736114666</v>
      </c>
      <c r="W35" s="4">
        <f>-(V35-$V$6)/$V$6*100</f>
        <v>-11.343249452544773</v>
      </c>
      <c r="X35" s="4"/>
      <c r="Y35" s="22">
        <v>9.0365766196509689</v>
      </c>
      <c r="Z35" s="4">
        <f>-(Y35-$Y$6)/$Y$6*100</f>
        <v>9.750043970870605</v>
      </c>
      <c r="AA35" s="16">
        <v>9.6963562753036445</v>
      </c>
      <c r="AB35" s="4">
        <f>-(AA35-$AA$6)/$AA$6*100</f>
        <v>7.9377086338045588</v>
      </c>
      <c r="AC35" s="4">
        <v>10.234278668310727</v>
      </c>
      <c r="AD35" s="4">
        <f>-(AC35-$AC$6)/$AC$6*100</f>
        <v>1.1815428303880655</v>
      </c>
      <c r="AE35" s="4">
        <v>8.0879214682031595</v>
      </c>
      <c r="AF35" s="4">
        <f>-(AE35-$AE$6)/$AE$6*100</f>
        <v>5.0836878767766374</v>
      </c>
      <c r="AH35" s="4">
        <f>(E35*0.2)+(Q35*0.2)+(Z35*0.6)</f>
        <v>2.228714672491857</v>
      </c>
      <c r="AI35" s="4">
        <f>(H35*0.2)+(S35*0.2)+(AB35*0.6)</f>
        <v>3.7897166228619477</v>
      </c>
      <c r="AJ35" s="4">
        <f>(K35*0.2)+(U35*0.2)+(AD35*0.6)</f>
        <v>-0.93077380296709145</v>
      </c>
      <c r="AK35" s="4">
        <f>(N35*0.2)+(W35*0.2)+(AF35*0.6)</f>
        <v>1.3125362868844559</v>
      </c>
    </row>
    <row r="36" spans="1:37" x14ac:dyDescent="0.2">
      <c r="A36">
        <v>259</v>
      </c>
      <c r="B36" s="1" t="s">
        <v>48</v>
      </c>
      <c r="C36" s="3">
        <v>77.8</v>
      </c>
      <c r="D36" s="19">
        <f>C36-70</f>
        <v>7.7999999999999972</v>
      </c>
      <c r="E36" s="20">
        <f>(D36-$D$6)/$D$6*100</f>
        <v>0</v>
      </c>
      <c r="F36" s="3">
        <v>79.599999999999994</v>
      </c>
      <c r="G36" s="19">
        <f>F36-70</f>
        <v>9.5999999999999943</v>
      </c>
      <c r="H36" s="18">
        <f>(G36-$G$6)/$G$6*100</f>
        <v>2.1276595744679629</v>
      </c>
      <c r="I36" s="3">
        <v>81.099999999999994</v>
      </c>
      <c r="J36" s="19">
        <f>I36-70</f>
        <v>11.099999999999994</v>
      </c>
      <c r="K36" s="18">
        <f>(J36-$J$6)/$J$6*100</f>
        <v>0</v>
      </c>
      <c r="L36" s="3">
        <v>81.2</v>
      </c>
      <c r="M36" s="18">
        <f>L36-70</f>
        <v>11.200000000000003</v>
      </c>
      <c r="N36" s="18">
        <f>(M36-$M$6)/$M$6*100</f>
        <v>-0.88495575221233924</v>
      </c>
      <c r="O36" s="4"/>
      <c r="P36" s="18">
        <v>37.356922291100744</v>
      </c>
      <c r="Q36" s="18">
        <f>-(P36-$P$6)/$P$6*100</f>
        <v>-20.622932809495463</v>
      </c>
      <c r="R36" s="4">
        <v>39.847486390584713</v>
      </c>
      <c r="S36" s="17">
        <f>-(R36-$R$6)/$R$6*100</f>
        <v>-9.7726897812251128</v>
      </c>
      <c r="T36" s="4">
        <v>35.103829698424292</v>
      </c>
      <c r="U36" s="4">
        <f>-(T36-$T$6)/$T$6*100</f>
        <v>-2.3136977511637702</v>
      </c>
      <c r="V36" s="4">
        <v>40.385251322751323</v>
      </c>
      <c r="W36" s="4">
        <f>-(V36-$V$6)/$V$6*100</f>
        <v>-9.6648833551411091</v>
      </c>
      <c r="X36" s="4"/>
      <c r="Y36" s="22">
        <v>9.2357291864213913</v>
      </c>
      <c r="Z36" s="4">
        <f>-(Y36-$Y$6)/$Y$6*100</f>
        <v>7.7610705851933766</v>
      </c>
      <c r="AA36" s="16">
        <v>10.051993067590988</v>
      </c>
      <c r="AB36" s="4">
        <f>-(AA36-$AA$6)/$AA$6*100</f>
        <v>4.5611064275215298</v>
      </c>
      <c r="AC36" s="4">
        <v>10.95475866243002</v>
      </c>
      <c r="AD36" s="4">
        <f>-(AC36-$AC$6)/$AC$6*100</f>
        <v>-5.775148866985008</v>
      </c>
      <c r="AE36" s="4">
        <v>8.7744171392564585</v>
      </c>
      <c r="AF36" s="4">
        <f>-(AE36-$AE$6)/$AE$6*100</f>
        <v>-2.9727253365693485</v>
      </c>
      <c r="AH36" s="4">
        <f>(E36*0.2)+(Q36*0.2)+(Z36*0.6)</f>
        <v>0.53205578921693331</v>
      </c>
      <c r="AI36" s="4">
        <f>(H36*0.2)+(S36*0.2)+(AB36*0.6)</f>
        <v>1.2076578151614878</v>
      </c>
      <c r="AJ36" s="4">
        <f>(K36*0.2)+(U36*0.2)+(AD36*0.6)</f>
        <v>-3.9278288704237587</v>
      </c>
      <c r="AK36" s="4">
        <f>(N36*0.2)+(W36*0.2)+(AF36*0.6)</f>
        <v>-3.8936030234122989</v>
      </c>
    </row>
    <row r="37" spans="1:37" x14ac:dyDescent="0.2">
      <c r="A37">
        <v>260</v>
      </c>
      <c r="B37" s="1" t="s">
        <v>28</v>
      </c>
      <c r="C37" s="3">
        <v>76.599999999999994</v>
      </c>
      <c r="D37" s="19">
        <f>C37-70</f>
        <v>6.5999999999999943</v>
      </c>
      <c r="E37" s="20">
        <f>(D37-$D$6)/$D$6*100</f>
        <v>-15.384615384615428</v>
      </c>
      <c r="F37" s="3">
        <v>78.8</v>
      </c>
      <c r="G37" s="19">
        <f>F37-70</f>
        <v>8.7999999999999972</v>
      </c>
      <c r="H37" s="18">
        <f>(G37-$G$6)/$G$6*100</f>
        <v>-6.3829787234043422</v>
      </c>
      <c r="I37" s="3">
        <v>80.3</v>
      </c>
      <c r="J37" s="19">
        <f>I37-70</f>
        <v>10.299999999999997</v>
      </c>
      <c r="K37" s="18">
        <f>(J37-$J$6)/$J$6*100</f>
        <v>-7.2072072072071851</v>
      </c>
      <c r="L37" s="3">
        <v>80.5</v>
      </c>
      <c r="M37" s="18">
        <f>L37-70</f>
        <v>10.5</v>
      </c>
      <c r="N37" s="18">
        <f>(M37-$M$6)/$M$6*100</f>
        <v>-7.0796460176990914</v>
      </c>
      <c r="O37" s="4"/>
      <c r="P37" s="18">
        <v>35.580990296093553</v>
      </c>
      <c r="Q37" s="18">
        <f>-(P37-$P$6)/$P$6*100</f>
        <v>-14.888570539533596</v>
      </c>
      <c r="R37" s="4">
        <v>43.153356600287417</v>
      </c>
      <c r="S37" s="17">
        <f>-(R37-$R$6)/$R$6*100</f>
        <v>-18.879770248725674</v>
      </c>
      <c r="T37" s="4">
        <v>37.820943941132249</v>
      </c>
      <c r="U37" s="4">
        <f>-(T37-$T$6)/$T$6*100</f>
        <v>-10.233004783247585</v>
      </c>
      <c r="V37" s="4">
        <v>44.498349703741994</v>
      </c>
      <c r="W37" s="4">
        <f>-(V37-$V$6)/$V$6*100</f>
        <v>-20.833873008684563</v>
      </c>
      <c r="X37" s="4"/>
      <c r="Y37" s="22">
        <v>11.426319936958235</v>
      </c>
      <c r="Z37" s="4">
        <f>-(Y37-$Y$6)/$Y$6*100</f>
        <v>-14.116762939047106</v>
      </c>
      <c r="AA37" s="16">
        <v>14.777777777777779</v>
      </c>
      <c r="AB37" s="4">
        <f>-(AA37-$AA$6)/$AA$6*100</f>
        <v>-40.307971870604796</v>
      </c>
      <c r="AC37" s="4">
        <v>12.584912406149446</v>
      </c>
      <c r="AD37" s="4">
        <f>-(AC37-$AC$6)/$AC$6*100</f>
        <v>-21.515318069374924</v>
      </c>
      <c r="AE37" s="4">
        <v>11.164688427299703</v>
      </c>
      <c r="AF37" s="4">
        <f>-(AE37-$AE$6)/$AE$6*100</f>
        <v>-31.023904681847441</v>
      </c>
      <c r="AH37" s="4">
        <f>(E37*0.2)+(Q37*0.2)+(Z37*0.6)</f>
        <v>-14.524694948258068</v>
      </c>
      <c r="AI37" s="4">
        <f>(H37*0.2)+(S37*0.2)+(AB37*0.6)</f>
        <v>-29.23733291678888</v>
      </c>
      <c r="AJ37" s="4">
        <f>(K37*0.2)+(U37*0.2)+(AD37*0.6)</f>
        <v>-16.397233239715909</v>
      </c>
      <c r="AK37" s="4">
        <f>(N37*0.2)+(W37*0.2)+(AF37*0.6)</f>
        <v>-24.197046614385194</v>
      </c>
    </row>
    <row r="38" spans="1:37" x14ac:dyDescent="0.2">
      <c r="A38">
        <v>265</v>
      </c>
      <c r="B38" s="1" t="s">
        <v>69</v>
      </c>
      <c r="C38" s="3">
        <v>78.099999999999994</v>
      </c>
      <c r="D38" s="19">
        <f>C38-70</f>
        <v>8.0999999999999943</v>
      </c>
      <c r="E38" s="20">
        <f>(D38-$D$6)/$D$6*100</f>
        <v>3.8461538461538112</v>
      </c>
      <c r="F38" s="3">
        <v>79.900000000000006</v>
      </c>
      <c r="G38" s="19">
        <f>F38-70</f>
        <v>9.9000000000000057</v>
      </c>
      <c r="H38" s="18">
        <f>(G38-$G$6)/$G$6*100</f>
        <v>5.3191489361702091</v>
      </c>
      <c r="I38" s="3">
        <v>81.400000000000006</v>
      </c>
      <c r="J38" s="19">
        <f>I38-70</f>
        <v>11.400000000000006</v>
      </c>
      <c r="K38" s="18">
        <f>(J38-$J$6)/$J$6*100</f>
        <v>2.7027027027028065</v>
      </c>
      <c r="L38" s="3">
        <v>81.7</v>
      </c>
      <c r="M38" s="18">
        <f>L38-70</f>
        <v>11.700000000000003</v>
      </c>
      <c r="N38" s="18">
        <f>(M38-$M$6)/$M$6*100</f>
        <v>3.5398230088496088</v>
      </c>
      <c r="O38" s="4"/>
      <c r="P38" s="18">
        <v>31.061689511658177</v>
      </c>
      <c r="Q38" s="18">
        <f>-(P38-$P$6)/$P$6*100</f>
        <v>-0.29605912708484899</v>
      </c>
      <c r="R38" s="4">
        <v>34.000394471332555</v>
      </c>
      <c r="S38" s="17">
        <f>-(R38-$R$6)/$R$6*100</f>
        <v>6.3350014563841386</v>
      </c>
      <c r="T38" s="4">
        <v>28.560187681233334</v>
      </c>
      <c r="U38" s="4">
        <f>-(T38-$T$6)/$T$6*100</f>
        <v>16.758415385504716</v>
      </c>
      <c r="V38" s="4">
        <v>30.868102481525149</v>
      </c>
      <c r="W38" s="4">
        <f>-(V38-$V$6)/$V$6*100</f>
        <v>16.178635834712502</v>
      </c>
      <c r="X38" s="4"/>
      <c r="Y38" s="22">
        <v>9.2482862786104327</v>
      </c>
      <c r="Z38" s="4">
        <f>-(Y38-$Y$6)/$Y$6*100</f>
        <v>7.6356605913855127</v>
      </c>
      <c r="AA38" s="16">
        <v>10.407969639468691</v>
      </c>
      <c r="AB38" s="4">
        <f>-(AA38-$AA$6)/$AA$6*100</f>
        <v>1.1812781756230402</v>
      </c>
      <c r="AC38" s="4">
        <v>8.9626634063763753</v>
      </c>
      <c r="AD38" s="4">
        <f>-(AC38-$AC$6)/$AC$6*100</f>
        <v>13.459795394173879</v>
      </c>
      <c r="AE38" s="4">
        <v>7.1201464495616147</v>
      </c>
      <c r="AF38" s="4">
        <f>-(AE38-$AE$6)/$AE$6*100</f>
        <v>16.441072601092781</v>
      </c>
      <c r="AH38" s="4">
        <f>(E38*0.2)+(Q38*0.2)+(Z38*0.6)</f>
        <v>5.2914152986450995</v>
      </c>
      <c r="AI38" s="4">
        <f>(H38*0.2)+(S38*0.2)+(AB38*0.6)</f>
        <v>3.0395969838846937</v>
      </c>
      <c r="AJ38" s="4">
        <f>(K38*0.2)+(U38*0.2)+(AD38*0.6)</f>
        <v>11.968100854145831</v>
      </c>
      <c r="AK38" s="4">
        <f>(N38*0.2)+(W38*0.2)+(AF38*0.6)</f>
        <v>13.808335329368091</v>
      </c>
    </row>
    <row r="39" spans="1:37" x14ac:dyDescent="0.2">
      <c r="A39">
        <v>269</v>
      </c>
      <c r="B39" s="1" t="s">
        <v>77</v>
      </c>
      <c r="C39" s="3">
        <v>79.400000000000006</v>
      </c>
      <c r="D39" s="19">
        <f>C39-70</f>
        <v>9.4000000000000057</v>
      </c>
      <c r="E39" s="20">
        <f>(D39-$D$6)/$D$6*100</f>
        <v>20.512820512820628</v>
      </c>
      <c r="F39" s="3">
        <v>79.900000000000006</v>
      </c>
      <c r="G39" s="19">
        <f>F39-70</f>
        <v>9.9000000000000057</v>
      </c>
      <c r="H39" s="18">
        <f>(G39-$G$6)/$G$6*100</f>
        <v>5.3191489361702091</v>
      </c>
      <c r="I39" s="3">
        <v>82.6</v>
      </c>
      <c r="J39" s="19">
        <f>I39-70</f>
        <v>12.599999999999994</v>
      </c>
      <c r="K39" s="18">
        <f>(J39-$J$6)/$J$6*100</f>
        <v>13.513513513513519</v>
      </c>
      <c r="L39" s="3">
        <v>82.7</v>
      </c>
      <c r="M39" s="18">
        <f>L39-70</f>
        <v>12.700000000000003</v>
      </c>
      <c r="N39" s="18">
        <f>(M39-$M$6)/$M$6*100</f>
        <v>12.389380530973506</v>
      </c>
      <c r="O39" s="4"/>
      <c r="P39" s="18">
        <v>39.199491740787799</v>
      </c>
      <c r="Q39" s="18">
        <f>-(P39-$P$6)/$P$6*100</f>
        <v>-26.57246283754537</v>
      </c>
      <c r="R39" s="4">
        <v>36.057256749411124</v>
      </c>
      <c r="S39" s="17">
        <f>-(R39-$R$6)/$R$6*100</f>
        <v>0.66871418895006374</v>
      </c>
      <c r="T39" s="4">
        <v>32.562847983802932</v>
      </c>
      <c r="U39" s="4">
        <f>-(T39-$T$6)/$T$6*100</f>
        <v>5.0922530346752257</v>
      </c>
      <c r="V39" s="4">
        <v>35.801918358242247</v>
      </c>
      <c r="W39" s="4">
        <f>-(V39-$V$6)/$V$6*100</f>
        <v>2.7810135618727583</v>
      </c>
      <c r="X39" s="4"/>
      <c r="Y39" s="22">
        <v>8.2518337408312963</v>
      </c>
      <c r="Z39" s="4">
        <f>-(Y39-$Y$6)/$Y$6*100</f>
        <v>17.587415719994706</v>
      </c>
      <c r="AA39" s="16">
        <v>8.6808923375363722</v>
      </c>
      <c r="AB39" s="4">
        <f>-(AA39-$AA$6)/$AA$6*100</f>
        <v>17.579055780742724</v>
      </c>
      <c r="AC39" s="4">
        <v>9.3791871371147835</v>
      </c>
      <c r="AD39" s="4">
        <f>-(AC39-$AC$6)/$AC$6*100</f>
        <v>9.4379943684163603</v>
      </c>
      <c r="AE39" s="4">
        <v>6.5217391304347823</v>
      </c>
      <c r="AF39" s="4">
        <f>-(AE39-$AE$6)/$AE$6*100</f>
        <v>23.463719408725837</v>
      </c>
      <c r="AH39" s="4">
        <f>(E39*0.2)+(Q39*0.2)+(Z39*0.6)</f>
        <v>9.3405209670518765</v>
      </c>
      <c r="AI39" s="4">
        <f>(H39*0.2)+(S39*0.2)+(AB39*0.6)</f>
        <v>11.745006093469689</v>
      </c>
      <c r="AJ39" s="4">
        <f>(K39*0.2)+(U39*0.2)+(AD39*0.6)</f>
        <v>9.3839499306875656</v>
      </c>
      <c r="AK39" s="4">
        <f>(N39*0.2)+(W39*0.2)+(AF39*0.6)</f>
        <v>17.112310463804754</v>
      </c>
    </row>
    <row r="40" spans="1:37" x14ac:dyDescent="0.2">
      <c r="A40">
        <v>270</v>
      </c>
      <c r="B40" s="1" t="s">
        <v>25</v>
      </c>
      <c r="C40" s="3">
        <v>77.8</v>
      </c>
      <c r="D40" s="19">
        <f>C40-70</f>
        <v>7.7999999999999972</v>
      </c>
      <c r="E40" s="20">
        <f>(D40-$D$6)/$D$6*100</f>
        <v>0</v>
      </c>
      <c r="F40" s="3">
        <v>79.5</v>
      </c>
      <c r="G40" s="19">
        <f>F40-70</f>
        <v>9.5</v>
      </c>
      <c r="H40" s="18">
        <f>(G40-$G$6)/$G$6*100</f>
        <v>1.0638297872339815</v>
      </c>
      <c r="I40" s="3">
        <v>81.2</v>
      </c>
      <c r="J40" s="19">
        <f>I40-70</f>
        <v>11.200000000000003</v>
      </c>
      <c r="K40" s="18">
        <f>(J40-$J$6)/$J$6*100</f>
        <v>0.9009009009009783</v>
      </c>
      <c r="L40" s="3">
        <v>81.7</v>
      </c>
      <c r="M40" s="18">
        <f>L40-70</f>
        <v>11.700000000000003</v>
      </c>
      <c r="N40" s="18">
        <f>(M40-$M$6)/$M$6*100</f>
        <v>3.5398230088496088</v>
      </c>
      <c r="O40" s="4"/>
      <c r="P40" s="18">
        <v>32.958992142016349</v>
      </c>
      <c r="Q40" s="18">
        <f>-(P40-$P$6)/$P$6*100</f>
        <v>-6.422318831179691</v>
      </c>
      <c r="R40" s="4">
        <v>35.153120956312776</v>
      </c>
      <c r="S40" s="17">
        <f>-(R40-$R$6)/$R$6*100</f>
        <v>3.159446401342207</v>
      </c>
      <c r="T40" s="4">
        <v>41.440238015726038</v>
      </c>
      <c r="U40" s="4">
        <f>-(T40-$T$6)/$T$6*100</f>
        <v>-20.781807099172354</v>
      </c>
      <c r="V40" s="4">
        <v>38.320498716538324</v>
      </c>
      <c r="W40" s="4">
        <f>-(V40-$V$6)/$V$6*100</f>
        <v>-4.0581124102736537</v>
      </c>
      <c r="X40" s="4"/>
      <c r="Y40" s="22">
        <v>10.818888224745965</v>
      </c>
      <c r="Z40" s="4">
        <f>-(Y40-$Y$6)/$Y$6*100</f>
        <v>-8.0502304870737689</v>
      </c>
      <c r="AA40" s="16">
        <v>12.797374897456931</v>
      </c>
      <c r="AB40" s="4">
        <f>-(AA40-$AA$6)/$AA$6*100</f>
        <v>-21.50498837721608</v>
      </c>
      <c r="AC40" s="4">
        <v>11.345999464811346</v>
      </c>
      <c r="AD40" s="4">
        <f>-(AC40-$AC$6)/$AC$6*100</f>
        <v>-9.5528271700817875</v>
      </c>
      <c r="AE40" s="4">
        <v>9.8487011133314297</v>
      </c>
      <c r="AF40" s="4">
        <f>-(AE40-$AE$6)/$AE$6*100</f>
        <v>-15.580052619994383</v>
      </c>
      <c r="AH40" s="4">
        <f>(E40*0.2)+(Q40*0.2)+(Z40*0.6)</f>
        <v>-6.1146020584801999</v>
      </c>
      <c r="AI40" s="4">
        <f>(H40*0.2)+(S40*0.2)+(AB40*0.6)</f>
        <v>-12.058337788614411</v>
      </c>
      <c r="AJ40" s="4">
        <f>(K40*0.2)+(U40*0.2)+(AD40*0.6)</f>
        <v>-9.7078775417033469</v>
      </c>
      <c r="AK40" s="4">
        <f>(N40*0.2)+(W40*0.2)+(AF40*0.6)</f>
        <v>-9.451689452281439</v>
      </c>
    </row>
    <row r="41" spans="1:37" x14ac:dyDescent="0.2">
      <c r="A41">
        <v>306</v>
      </c>
      <c r="B41" s="1" t="s">
        <v>64</v>
      </c>
      <c r="C41" s="3">
        <v>76.8</v>
      </c>
      <c r="D41" s="19">
        <f>C41-70</f>
        <v>6.7999999999999972</v>
      </c>
      <c r="E41" s="20">
        <f>(D41-$D$6)/$D$6*100</f>
        <v>-12.820512820512825</v>
      </c>
      <c r="F41" s="3">
        <v>77.900000000000006</v>
      </c>
      <c r="G41" s="19">
        <f>F41-70</f>
        <v>7.9000000000000057</v>
      </c>
      <c r="H41" s="18">
        <f>(G41-$G$6)/$G$6*100</f>
        <v>-15.957446808510628</v>
      </c>
      <c r="I41" s="3">
        <v>79.900000000000006</v>
      </c>
      <c r="J41" s="19">
        <f>I41-70</f>
        <v>9.9000000000000057</v>
      </c>
      <c r="K41" s="18">
        <f>(J41-$J$6)/$J$6*100</f>
        <v>-10.810810810810715</v>
      </c>
      <c r="L41" s="3">
        <v>80.400000000000006</v>
      </c>
      <c r="M41" s="18">
        <f>L41-70</f>
        <v>10.400000000000006</v>
      </c>
      <c r="N41" s="18">
        <f>(M41-$M$6)/$M$6*100</f>
        <v>-7.9646017699114307</v>
      </c>
      <c r="O41" s="4"/>
      <c r="P41" s="18">
        <v>28.318110597317229</v>
      </c>
      <c r="Q41" s="18">
        <f>-(P41-$P$6)/$P$6*100</f>
        <v>8.562768494293735</v>
      </c>
      <c r="R41" s="4">
        <v>36.321277164572429</v>
      </c>
      <c r="S41" s="17">
        <f>-(R41-$R$6)/$R$6*100</f>
        <v>-5.8614778436450896E-2</v>
      </c>
      <c r="T41" s="4">
        <v>33.675948420855917</v>
      </c>
      <c r="U41" s="4">
        <f>-(T41-$T$6)/$T$6*100</f>
        <v>1.8480081000993445</v>
      </c>
      <c r="V41" s="4">
        <v>35.585450172854351</v>
      </c>
      <c r="W41" s="4">
        <f>-(V41-$V$6)/$V$6*100</f>
        <v>3.3688261301528315</v>
      </c>
      <c r="X41" s="4"/>
      <c r="Y41" s="22">
        <v>14.441615132775553</v>
      </c>
      <c r="Z41" s="4">
        <f>-(Y41-$Y$6)/$Y$6*100</f>
        <v>-44.231071741075375</v>
      </c>
      <c r="AA41" s="16">
        <v>15.450338198647206</v>
      </c>
      <c r="AB41" s="4">
        <f>-(AA41-$AA$6)/$AA$6*100</f>
        <v>-46.693613205294021</v>
      </c>
      <c r="AC41" s="4">
        <v>15.342465753424658</v>
      </c>
      <c r="AD41" s="4">
        <f>-(AC41-$AC$6)/$AC$6*100</f>
        <v>-48.141246107116551</v>
      </c>
      <c r="AE41" s="4">
        <v>11.48573545757688</v>
      </c>
      <c r="AF41" s="4">
        <f>-(AE41-$AE$6)/$AE$6*100</f>
        <v>-34.791572339331793</v>
      </c>
      <c r="AH41" s="4">
        <f>(E41*0.2)+(Q41*0.2)+(Z41*0.6)</f>
        <v>-27.39019190988904</v>
      </c>
      <c r="AI41" s="4">
        <f>(H41*0.2)+(S41*0.2)+(AB41*0.6)</f>
        <v>-31.219380240565826</v>
      </c>
      <c r="AJ41" s="4">
        <f>(K41*0.2)+(U41*0.2)+(AD41*0.6)</f>
        <v>-30.677308206412206</v>
      </c>
      <c r="AK41" s="4">
        <f>(N41*0.2)+(W41*0.2)+(AF41*0.6)</f>
        <v>-21.794098531550794</v>
      </c>
    </row>
    <row r="42" spans="1:37" x14ac:dyDescent="0.2">
      <c r="A42">
        <v>316</v>
      </c>
      <c r="B42" s="1" t="s">
        <v>35</v>
      </c>
      <c r="C42" s="3">
        <v>77.400000000000006</v>
      </c>
      <c r="D42" s="19">
        <f>C42-70</f>
        <v>7.4000000000000057</v>
      </c>
      <c r="E42" s="20">
        <f>(D42-$D$6)/$D$6*100</f>
        <v>-5.1282051282050203</v>
      </c>
      <c r="F42" s="3">
        <v>79.099999999999994</v>
      </c>
      <c r="G42" s="19">
        <f>F42-70</f>
        <v>9.0999999999999943</v>
      </c>
      <c r="H42" s="18">
        <f>(G42-$G$6)/$G$6*100</f>
        <v>-3.1914893617022466</v>
      </c>
      <c r="I42" s="3">
        <v>80.400000000000006</v>
      </c>
      <c r="J42" s="19">
        <f>I42-70</f>
        <v>10.400000000000006</v>
      </c>
      <c r="K42" s="18">
        <f>(J42-$J$6)/$J$6*100</f>
        <v>-6.3063063063062073</v>
      </c>
      <c r="L42" s="3">
        <v>80.5</v>
      </c>
      <c r="M42" s="18">
        <f>L42-70</f>
        <v>10.5</v>
      </c>
      <c r="N42" s="18">
        <f>(M42-$M$6)/$M$6*100</f>
        <v>-7.0796460176990914</v>
      </c>
      <c r="O42" s="4"/>
      <c r="P42" s="18">
        <v>33.128834355828225</v>
      </c>
      <c r="Q42" s="18">
        <f>-(P42-$P$6)/$P$6*100</f>
        <v>-6.9707276584702171</v>
      </c>
      <c r="R42" s="4">
        <v>38.052570918689817</v>
      </c>
      <c r="S42" s="17">
        <f>-(R42-$R$6)/$R$6*100</f>
        <v>-4.8280190597515693</v>
      </c>
      <c r="T42" s="4">
        <v>32.587099978712835</v>
      </c>
      <c r="U42" s="4">
        <f>-(T42-$T$6)/$T$6*100</f>
        <v>5.0215681180039837</v>
      </c>
      <c r="V42" s="4">
        <v>36.270434047350619</v>
      </c>
      <c r="W42" s="4">
        <f>-(V42-$V$6)/$V$6*100</f>
        <v>1.5087739022627153</v>
      </c>
      <c r="X42" s="4"/>
      <c r="Y42" s="22">
        <v>10.745233968804159</v>
      </c>
      <c r="Z42" s="4">
        <f>-(Y42-$Y$6)/$Y$6*100</f>
        <v>-7.314631859419686</v>
      </c>
      <c r="AA42" s="16">
        <v>11.389802631578947</v>
      </c>
      <c r="AB42" s="4">
        <f>-(AA42-$AA$6)/$AA$6*100</f>
        <v>-8.1407591367659649</v>
      </c>
      <c r="AC42" s="4">
        <v>11.836238346169436</v>
      </c>
      <c r="AD42" s="4">
        <f>-(AC42-$AC$6)/$AC$6*100</f>
        <v>-14.286394768779898</v>
      </c>
      <c r="AE42" s="4">
        <v>9.5661694265772557</v>
      </c>
      <c r="AF42" s="4">
        <f>-(AE42-$AE$6)/$AE$6*100</f>
        <v>-12.264384203815055</v>
      </c>
      <c r="AH42" s="4">
        <f>(E42*0.2)+(Q42*0.2)+(Z42*0.6)</f>
        <v>-6.8085656729868589</v>
      </c>
      <c r="AI42" s="4">
        <f>(H42*0.2)+(S42*0.2)+(AB42*0.6)</f>
        <v>-6.4883571663503421</v>
      </c>
      <c r="AJ42" s="4">
        <f>(K42*0.2)+(U42*0.2)+(AD42*0.6)</f>
        <v>-8.8287844989283819</v>
      </c>
      <c r="AK42" s="4">
        <f>(N42*0.2)+(W42*0.2)+(AF42*0.6)</f>
        <v>-8.4728049453763088</v>
      </c>
    </row>
    <row r="43" spans="1:37" x14ac:dyDescent="0.2">
      <c r="A43">
        <v>320</v>
      </c>
      <c r="B43" s="1" t="s">
        <v>13</v>
      </c>
      <c r="C43" s="3">
        <v>77.3</v>
      </c>
      <c r="D43" s="19">
        <f>C43-70</f>
        <v>7.2999999999999972</v>
      </c>
      <c r="E43" s="20">
        <f>(D43-$D$6)/$D$6*100</f>
        <v>-6.4102564102564124</v>
      </c>
      <c r="F43" s="3">
        <v>79</v>
      </c>
      <c r="G43" s="19">
        <f>F43-70</f>
        <v>9</v>
      </c>
      <c r="H43" s="18">
        <f>(G43-$G$6)/$G$6*100</f>
        <v>-4.2553191489362288</v>
      </c>
      <c r="I43" s="3">
        <v>80.5</v>
      </c>
      <c r="J43" s="19">
        <f>I43-70</f>
        <v>10.5</v>
      </c>
      <c r="K43" s="18">
        <f>(J43-$J$6)/$J$6*100</f>
        <v>-5.4054054054053573</v>
      </c>
      <c r="L43" s="3">
        <v>81</v>
      </c>
      <c r="M43" s="18">
        <f>L43-70</f>
        <v>11</v>
      </c>
      <c r="N43" s="18">
        <f>(M43-$M$6)/$M$6*100</f>
        <v>-2.6548672566371438</v>
      </c>
      <c r="O43" s="4"/>
      <c r="P43" s="18">
        <v>39.62943901183737</v>
      </c>
      <c r="Q43" s="18">
        <f>-(P43-$P$6)/$P$6*100</f>
        <v>-27.96073300560985</v>
      </c>
      <c r="R43" s="4">
        <v>51.123412569195708</v>
      </c>
      <c r="S43" s="17">
        <f>-(R43-$R$6)/$R$6*100</f>
        <v>-40.835847298059811</v>
      </c>
      <c r="T43" s="4">
        <v>48.344393632018708</v>
      </c>
      <c r="U43" s="4">
        <f>-(T43-$T$6)/$T$6*100</f>
        <v>-40.904673949340435</v>
      </c>
      <c r="V43" s="4">
        <v>47.493584260051328</v>
      </c>
      <c r="W43" s="4">
        <f>-(V43-$V$6)/$V$6*100</f>
        <v>-28.967338506122335</v>
      </c>
      <c r="X43" s="4"/>
      <c r="Y43" s="22">
        <v>12.694877505567929</v>
      </c>
      <c r="Z43" s="4">
        <f>-(Y43-$Y$6)/$Y$6*100</f>
        <v>-26.78608115613385</v>
      </c>
      <c r="AA43" s="16">
        <v>11.98479976615025</v>
      </c>
      <c r="AB43" s="4">
        <f>-(AA43-$AA$6)/$AA$6*100</f>
        <v>-13.789973956199702</v>
      </c>
      <c r="AC43" s="4">
        <v>12.51435132032147</v>
      </c>
      <c r="AD43" s="4">
        <f>-(AC43-$AC$6)/$AC$6*100</f>
        <v>-20.834005994169917</v>
      </c>
      <c r="AE43" s="4">
        <v>11.049892868074686</v>
      </c>
      <c r="AF43" s="4">
        <f>-(AE43-$AE$6)/$AE$6*100</f>
        <v>-29.676714161687457</v>
      </c>
      <c r="AH43" s="4">
        <f>(E43*0.2)+(Q43*0.2)+(Z43*0.6)</f>
        <v>-22.945846576853562</v>
      </c>
      <c r="AI43" s="4">
        <f>(H43*0.2)+(S43*0.2)+(AB43*0.6)</f>
        <v>-17.292217663119029</v>
      </c>
      <c r="AJ43" s="4">
        <f>(K43*0.2)+(U43*0.2)+(AD43*0.6)</f>
        <v>-21.76241946745111</v>
      </c>
      <c r="AK43" s="4">
        <f>(N43*0.2)+(W43*0.2)+(AF43*0.6)</f>
        <v>-24.130469649564368</v>
      </c>
    </row>
    <row r="44" spans="1:37" x14ac:dyDescent="0.2">
      <c r="A44">
        <v>326</v>
      </c>
      <c r="B44" s="1" t="s">
        <v>44</v>
      </c>
      <c r="C44" s="3">
        <v>76.7</v>
      </c>
      <c r="D44" s="19">
        <f>C44-70</f>
        <v>6.7000000000000028</v>
      </c>
      <c r="E44" s="20">
        <f>(D44-$D$6)/$D$6*100</f>
        <v>-14.102564102564036</v>
      </c>
      <c r="F44" s="3">
        <v>78</v>
      </c>
      <c r="G44" s="19">
        <f>F44-70</f>
        <v>8</v>
      </c>
      <c r="H44" s="18">
        <f>(G44-$G$6)/$G$6*100</f>
        <v>-14.893617021276647</v>
      </c>
      <c r="I44" s="3">
        <v>80.599999999999994</v>
      </c>
      <c r="J44" s="19">
        <f>I44-70</f>
        <v>10.599999999999994</v>
      </c>
      <c r="K44" s="18">
        <f>(J44-$J$6)/$J$6*100</f>
        <v>-4.5045045045045073</v>
      </c>
      <c r="L44" s="3">
        <v>80.599999999999994</v>
      </c>
      <c r="M44" s="18">
        <f>L44-70</f>
        <v>10.599999999999994</v>
      </c>
      <c r="N44" s="18">
        <f>(M44-$M$6)/$M$6*100</f>
        <v>-6.1946902654867531</v>
      </c>
      <c r="O44" s="4"/>
      <c r="P44" s="18">
        <v>31.80350072931861</v>
      </c>
      <c r="Q44" s="18">
        <f>-(P44-$P$6)/$P$6*100</f>
        <v>-2.6913165299277098</v>
      </c>
      <c r="R44" s="4">
        <v>41.748823513946945</v>
      </c>
      <c r="S44" s="17">
        <f>-(R44-$R$6)/$R$6*100</f>
        <v>-15.010533096272585</v>
      </c>
      <c r="T44" s="4">
        <v>34.614485070554302</v>
      </c>
      <c r="U44" s="4">
        <f>-(T44-$T$6)/$T$6*100</f>
        <v>-0.88745284335266639</v>
      </c>
      <c r="V44" s="4">
        <v>37.34288978913473</v>
      </c>
      <c r="W44" s="4">
        <f>-(V44-$V$6)/$V$6*100</f>
        <v>-1.4034460288795487</v>
      </c>
      <c r="X44" s="4"/>
      <c r="Y44" s="22">
        <v>12.195666741121286</v>
      </c>
      <c r="Z44" s="4">
        <f>-(Y44-$Y$6)/$Y$6*100</f>
        <v>-21.800371253270466</v>
      </c>
      <c r="AA44" s="16">
        <v>14.656290531776914</v>
      </c>
      <c r="AB44" s="4">
        <f>-(AA44-$AA$6)/$AA$6*100</f>
        <v>-39.154508247666911</v>
      </c>
      <c r="AC44" s="4">
        <v>12.778378378378378</v>
      </c>
      <c r="AD44" s="4">
        <f>-(AC44-$AC$6)/$AC$6*100</f>
        <v>-23.383354841685879</v>
      </c>
      <c r="AE44" s="4">
        <v>10.603996366939146</v>
      </c>
      <c r="AF44" s="4">
        <f>-(AE44-$AE$6)/$AE$6*100</f>
        <v>-24.443867670432308</v>
      </c>
      <c r="AH44" s="4">
        <f>(E44*0.2)+(Q44*0.2)+(Z44*0.6)</f>
        <v>-16.43899887846063</v>
      </c>
      <c r="AI44" s="4">
        <f>(H44*0.2)+(S44*0.2)+(AB44*0.6)</f>
        <v>-29.473534972109995</v>
      </c>
      <c r="AJ44" s="4">
        <f>(K44*0.2)+(U44*0.2)+(AD44*0.6)</f>
        <v>-15.10840437458296</v>
      </c>
      <c r="AK44" s="4">
        <f>(N44*0.2)+(W44*0.2)+(AF44*0.6)</f>
        <v>-16.185947861132647</v>
      </c>
    </row>
    <row r="45" spans="1:37" x14ac:dyDescent="0.2">
      <c r="A45">
        <v>329</v>
      </c>
      <c r="B45" s="1" t="s">
        <v>68</v>
      </c>
      <c r="C45" s="3">
        <v>78.099999999999994</v>
      </c>
      <c r="D45" s="19">
        <f>C45-70</f>
        <v>8.0999999999999943</v>
      </c>
      <c r="E45" s="20">
        <f>(D45-$D$6)/$D$6*100</f>
        <v>3.8461538461538112</v>
      </c>
      <c r="F45" s="3">
        <v>79</v>
      </c>
      <c r="G45" s="19">
        <f>F45-70</f>
        <v>9</v>
      </c>
      <c r="H45" s="18">
        <f>(G45-$G$6)/$G$6*100</f>
        <v>-4.2553191489362288</v>
      </c>
      <c r="I45" s="3">
        <v>80.5</v>
      </c>
      <c r="J45" s="19">
        <f>I45-70</f>
        <v>10.5</v>
      </c>
      <c r="K45" s="18">
        <f>(J45-$J$6)/$J$6*100</f>
        <v>-5.4054054054053573</v>
      </c>
      <c r="L45" s="3">
        <v>80.8</v>
      </c>
      <c r="M45" s="18">
        <f>L45-70</f>
        <v>10.799999999999997</v>
      </c>
      <c r="N45" s="18">
        <f>(M45-$M$6)/$M$6*100</f>
        <v>-4.4247787610619485</v>
      </c>
      <c r="O45" s="4"/>
      <c r="P45" s="18">
        <v>37.245773094829694</v>
      </c>
      <c r="Q45" s="18">
        <f>-(P45-$P$6)/$P$6*100</f>
        <v>-20.264039699159493</v>
      </c>
      <c r="R45" s="4">
        <v>41.368644886912818</v>
      </c>
      <c r="S45" s="17">
        <f>-(R45-$R$6)/$R$6*100</f>
        <v>-13.963209054856257</v>
      </c>
      <c r="T45" s="4">
        <v>35.883770168650067</v>
      </c>
      <c r="U45" s="4">
        <f>-(T45-$T$6)/$T$6*100</f>
        <v>-4.586913927863784</v>
      </c>
      <c r="V45" s="4">
        <v>39.975265531791067</v>
      </c>
      <c r="W45" s="4">
        <f>-(V45-$V$6)/$V$6*100</f>
        <v>-8.5515797982658146</v>
      </c>
      <c r="X45" s="4"/>
      <c r="Y45" s="22">
        <v>9.1698841698841704</v>
      </c>
      <c r="Z45" s="4">
        <f>-(Y45-$Y$6)/$Y$6*100</f>
        <v>8.418676899768176</v>
      </c>
      <c r="AA45" s="16">
        <v>12.694748990190421</v>
      </c>
      <c r="AB45" s="4">
        <f>-(AA45-$AA$6)/$AA$6*100</f>
        <v>-20.530604195340114</v>
      </c>
      <c r="AC45" s="4">
        <v>11.411411411411411</v>
      </c>
      <c r="AD45" s="4">
        <f>-(AC45-$AC$6)/$AC$6*100</f>
        <v>-10.184421037414541</v>
      </c>
      <c r="AE45" s="4">
        <v>8.4672789896670508</v>
      </c>
      <c r="AF45" s="4">
        <f>-(AE45-$AE$6)/$AE$6*100</f>
        <v>0.63171377501046355</v>
      </c>
      <c r="AH45" s="4">
        <f>(E45*0.2)+(Q45*0.2)+(Z45*0.6)</f>
        <v>1.7676289692597686</v>
      </c>
      <c r="AI45" s="4">
        <f>(H45*0.2)+(S45*0.2)+(AB45*0.6)</f>
        <v>-15.962068157962566</v>
      </c>
      <c r="AJ45" s="4">
        <f>(K45*0.2)+(U45*0.2)+(AD45*0.6)</f>
        <v>-8.1091164891025524</v>
      </c>
      <c r="AK45" s="4">
        <f>(N45*0.2)+(W45*0.2)+(AF45*0.6)</f>
        <v>-2.2162434468592744</v>
      </c>
    </row>
    <row r="46" spans="1:37" x14ac:dyDescent="0.2">
      <c r="A46">
        <v>330</v>
      </c>
      <c r="B46" s="1" t="s">
        <v>76</v>
      </c>
      <c r="C46" s="3">
        <v>76.5</v>
      </c>
      <c r="D46" s="19">
        <f>C46-70</f>
        <v>6.5</v>
      </c>
      <c r="E46" s="20">
        <f>(D46-$D$6)/$D$6*100</f>
        <v>-16.666666666666636</v>
      </c>
      <c r="F46" s="3">
        <v>78.2</v>
      </c>
      <c r="G46" s="19">
        <f>F46-70</f>
        <v>8.2000000000000028</v>
      </c>
      <c r="H46" s="18">
        <f>(G46-$G$6)/$G$6*100</f>
        <v>-12.765957446808532</v>
      </c>
      <c r="I46" s="3">
        <v>79.900000000000006</v>
      </c>
      <c r="J46" s="19">
        <f>I46-70</f>
        <v>9.9000000000000057</v>
      </c>
      <c r="K46" s="18">
        <f>(J46-$J$6)/$J$6*100</f>
        <v>-10.810810810810715</v>
      </c>
      <c r="L46" s="3">
        <v>80</v>
      </c>
      <c r="M46" s="18">
        <f>L46-70</f>
        <v>10</v>
      </c>
      <c r="N46" s="18">
        <f>(M46-$M$6)/$M$6*100</f>
        <v>-11.50442477876104</v>
      </c>
      <c r="O46" s="4"/>
      <c r="P46" s="18">
        <v>35.170437506247708</v>
      </c>
      <c r="Q46" s="18">
        <f>-(P46-$P$6)/$P$6*100</f>
        <v>-13.562923817396545</v>
      </c>
      <c r="R46" s="4">
        <v>40.749930166450319</v>
      </c>
      <c r="S46" s="17">
        <f>-(R46-$R$6)/$R$6*100</f>
        <v>-12.258760789119345</v>
      </c>
      <c r="T46" s="4">
        <v>38.976102707512396</v>
      </c>
      <c r="U46" s="4">
        <f>-(T46-$T$6)/$T$6*100</f>
        <v>-13.599833015192054</v>
      </c>
      <c r="V46" s="4">
        <v>38.787494048563723</v>
      </c>
      <c r="W46" s="4">
        <f>-(V46-$V$6)/$V$6*100</f>
        <v>-5.326223587908185</v>
      </c>
      <c r="X46" s="4"/>
      <c r="Y46" s="22">
        <v>11.066296949836147</v>
      </c>
      <c r="Z46" s="4">
        <f>-(Y46-$Y$6)/$Y$6*100</f>
        <v>-10.521147018900209</v>
      </c>
      <c r="AA46" s="16">
        <v>11.97072072072072</v>
      </c>
      <c r="AB46" s="4">
        <f>-(AA46-$AA$6)/$AA$6*100</f>
        <v>-13.656300115667205</v>
      </c>
      <c r="AC46" s="4">
        <v>12.502751485802332</v>
      </c>
      <c r="AD46" s="4">
        <f>-(AC46-$AC$6)/$AC$6*100</f>
        <v>-20.72200222841812</v>
      </c>
      <c r="AE46" s="4">
        <v>9.5668288163076216</v>
      </c>
      <c r="AF46" s="4">
        <f>-(AE46-$AE$6)/$AE$6*100</f>
        <v>-12.272122513553141</v>
      </c>
      <c r="AH46" s="4">
        <f>(E46*0.2)+(Q46*0.2)+(Z46*0.6)</f>
        <v>-12.358606308152762</v>
      </c>
      <c r="AI46" s="4">
        <f>(H46*0.2)+(S46*0.2)+(AB46*0.6)</f>
        <v>-13.198723716585897</v>
      </c>
      <c r="AJ46" s="4">
        <f>(K46*0.2)+(U46*0.2)+(AD46*0.6)</f>
        <v>-17.315330102251426</v>
      </c>
      <c r="AK46" s="4">
        <f>(N46*0.2)+(W46*0.2)+(AF46*0.6)</f>
        <v>-10.729403181465729</v>
      </c>
    </row>
    <row r="47" spans="1:37" x14ac:dyDescent="0.2">
      <c r="A47">
        <v>336</v>
      </c>
      <c r="B47" s="1" t="s">
        <v>79</v>
      </c>
      <c r="C47" s="3">
        <v>77.599999999999994</v>
      </c>
      <c r="D47" s="19">
        <f>C47-70</f>
        <v>7.5999999999999943</v>
      </c>
      <c r="E47" s="20">
        <f>(D47-$D$6)/$D$6*100</f>
        <v>-2.5641025641026016</v>
      </c>
      <c r="F47" s="3">
        <v>79.5</v>
      </c>
      <c r="G47" s="19">
        <f>F47-70</f>
        <v>9.5</v>
      </c>
      <c r="H47" s="18">
        <f>(G47-$G$6)/$G$6*100</f>
        <v>1.0638297872339815</v>
      </c>
      <c r="I47" s="3">
        <v>81</v>
      </c>
      <c r="J47" s="19">
        <f>I47-70</f>
        <v>11</v>
      </c>
      <c r="K47" s="18">
        <f>(J47-$J$6)/$J$6*100</f>
        <v>-0.90090090090085007</v>
      </c>
      <c r="L47" s="3">
        <v>81</v>
      </c>
      <c r="M47" s="18">
        <f>L47-70</f>
        <v>11</v>
      </c>
      <c r="N47" s="18">
        <f>(M47-$M$6)/$M$6*100</f>
        <v>-2.6548672566371438</v>
      </c>
      <c r="O47" s="4"/>
      <c r="P47" s="18">
        <v>39.065245402366173</v>
      </c>
      <c r="Q47" s="18">
        <f>-(P47-$P$6)/$P$6*100</f>
        <v>-26.138990643739668</v>
      </c>
      <c r="R47" s="4">
        <v>42.832369942196529</v>
      </c>
      <c r="S47" s="17">
        <f>-(R47-$R$6)/$R$6*100</f>
        <v>-17.995509482635075</v>
      </c>
      <c r="T47" s="4">
        <v>36.105454345313447</v>
      </c>
      <c r="U47" s="4">
        <f>-(T47-$T$6)/$T$6*100</f>
        <v>-5.2330351072965451</v>
      </c>
      <c r="V47" s="4">
        <v>43.029541855512477</v>
      </c>
      <c r="W47" s="4">
        <f>-(V47-$V$6)/$V$6*100</f>
        <v>-16.845371363370745</v>
      </c>
      <c r="X47" s="4"/>
      <c r="Y47" s="22">
        <v>11.369938990571269</v>
      </c>
      <c r="Z47" s="4">
        <f>-(Y47-$Y$6)/$Y$6*100</f>
        <v>-13.553676037173314</v>
      </c>
      <c r="AA47" s="16">
        <v>10.450928381962864</v>
      </c>
      <c r="AB47" s="4">
        <f>-(AA47-$AA$6)/$AA$6*100</f>
        <v>0.77340534629055002</v>
      </c>
      <c r="AC47" s="4">
        <v>12.21294363256785</v>
      </c>
      <c r="AD47" s="4">
        <f>-(AC47-$AC$6)/$AC$6*100</f>
        <v>-17.923723438048238</v>
      </c>
      <c r="AE47" s="4">
        <v>9.6486335750139425</v>
      </c>
      <c r="AF47" s="4">
        <f>-(AE47-$AE$6)/$AE$6*100</f>
        <v>-13.232147415013904</v>
      </c>
      <c r="AH47" s="4">
        <f>(E47*0.2)+(Q47*0.2)+(Z47*0.6)</f>
        <v>-13.872824263872443</v>
      </c>
      <c r="AI47" s="4">
        <f>(H47*0.2)+(S47*0.2)+(AB47*0.6)</f>
        <v>-2.9222927313058893</v>
      </c>
      <c r="AJ47" s="4">
        <f>(K47*0.2)+(U47*0.2)+(AD47*0.6)</f>
        <v>-11.981021264468421</v>
      </c>
      <c r="AK47" s="4">
        <f>(N47*0.2)+(W47*0.2)+(AF47*0.6)</f>
        <v>-11.83933617300992</v>
      </c>
    </row>
    <row r="48" spans="1:37" x14ac:dyDescent="0.2">
      <c r="A48">
        <v>340</v>
      </c>
      <c r="B48" s="1" t="s">
        <v>78</v>
      </c>
      <c r="C48" s="3">
        <v>76.599999999999994</v>
      </c>
      <c r="D48" s="19">
        <f>C48-70</f>
        <v>6.5999999999999943</v>
      </c>
      <c r="E48" s="20">
        <f>(D48-$D$6)/$D$6*100</f>
        <v>-15.384615384615428</v>
      </c>
      <c r="F48" s="3">
        <v>78.599999999999994</v>
      </c>
      <c r="G48" s="19">
        <f>F48-70</f>
        <v>8.5999999999999943</v>
      </c>
      <c r="H48" s="18">
        <f>(G48-$G$6)/$G$6*100</f>
        <v>-8.5106382978724575</v>
      </c>
      <c r="I48" s="3">
        <v>80</v>
      </c>
      <c r="J48" s="19">
        <f>I48-70</f>
        <v>10</v>
      </c>
      <c r="K48" s="18">
        <f>(J48-$J$6)/$J$6*100</f>
        <v>-9.9099099099098638</v>
      </c>
      <c r="L48" s="3">
        <v>80.2</v>
      </c>
      <c r="M48" s="18">
        <f>L48-70</f>
        <v>10.200000000000003</v>
      </c>
      <c r="N48" s="18">
        <f>(M48-$M$6)/$M$6*100</f>
        <v>-9.7345132743362353</v>
      </c>
      <c r="O48" s="4"/>
      <c r="P48" s="18">
        <v>35.264937993235627</v>
      </c>
      <c r="Q48" s="18">
        <f>-(P48-$P$6)/$P$6*100</f>
        <v>-13.868059390492826</v>
      </c>
      <c r="R48" s="4">
        <v>40.91970224199445</v>
      </c>
      <c r="S48" s="17">
        <f>-(R48-$R$6)/$R$6*100</f>
        <v>-12.726452457284996</v>
      </c>
      <c r="T48" s="4">
        <v>41.659545376858652</v>
      </c>
      <c r="U48" s="4">
        <f>-(T48-$T$6)/$T$6*100</f>
        <v>-21.421000806932817</v>
      </c>
      <c r="V48" s="4">
        <v>39.428959891230456</v>
      </c>
      <c r="W48" s="4">
        <f>-(V48-$V$6)/$V$6*100</f>
        <v>-7.0681039652310931</v>
      </c>
      <c r="X48" s="4"/>
      <c r="Y48" s="22">
        <v>11.640625</v>
      </c>
      <c r="Z48" s="4">
        <f>-(Y48-$Y$6)/$Y$6*100</f>
        <v>-16.257067097402832</v>
      </c>
      <c r="AA48" s="16">
        <v>11.670718999652657</v>
      </c>
      <c r="AB48" s="4">
        <f>-(AA48-$AA$6)/$AA$6*100</f>
        <v>-10.80792645125549</v>
      </c>
      <c r="AC48" s="4">
        <v>13.015417712441735</v>
      </c>
      <c r="AD48" s="4">
        <f>-(AC48-$AC$6)/$AC$6*100</f>
        <v>-25.672120082482241</v>
      </c>
      <c r="AE48" s="4">
        <v>9.7869266883351393</v>
      </c>
      <c r="AF48" s="4">
        <f>-(AE48-$AE$6)/$AE$6*100</f>
        <v>-14.855094962179344</v>
      </c>
      <c r="AH48" s="4">
        <f>(E48*0.2)+(Q48*0.2)+(Z48*0.6)</f>
        <v>-15.60477521346335</v>
      </c>
      <c r="AI48" s="4">
        <f>(H48*0.2)+(S48*0.2)+(AB48*0.6)</f>
        <v>-10.732174021784786</v>
      </c>
      <c r="AJ48" s="4">
        <f>(K48*0.2)+(U48*0.2)+(AD48*0.6)</f>
        <v>-21.669454192857881</v>
      </c>
      <c r="AK48" s="4">
        <f>(N48*0.2)+(W48*0.2)+(AF48*0.6)</f>
        <v>-12.273580425221073</v>
      </c>
    </row>
    <row r="49" spans="1:37" x14ac:dyDescent="0.2">
      <c r="A49">
        <v>350</v>
      </c>
      <c r="B49" s="1" t="s">
        <v>50</v>
      </c>
      <c r="C49" s="3">
        <v>78.8</v>
      </c>
      <c r="D49" s="19">
        <f>C49-70</f>
        <v>8.7999999999999972</v>
      </c>
      <c r="E49" s="20">
        <f>(D49-$D$6)/$D$6*100</f>
        <v>12.820512820512825</v>
      </c>
      <c r="F49" s="3">
        <v>80.3</v>
      </c>
      <c r="G49" s="19">
        <f>F49-70</f>
        <v>10.299999999999997</v>
      </c>
      <c r="H49" s="18">
        <f>(G49-$G$6)/$G$6*100</f>
        <v>9.5744680851062878</v>
      </c>
      <c r="I49" s="3">
        <v>82.5</v>
      </c>
      <c r="J49" s="19">
        <f>I49-70</f>
        <v>12.5</v>
      </c>
      <c r="K49" s="18">
        <f>(J49-$J$6)/$J$6*100</f>
        <v>12.61261261261267</v>
      </c>
      <c r="L49" s="3">
        <v>82.4</v>
      </c>
      <c r="M49" s="18">
        <f>L49-70</f>
        <v>12.400000000000006</v>
      </c>
      <c r="N49" s="18">
        <f>(M49-$M$6)/$M$6*100</f>
        <v>9.7345132743363614</v>
      </c>
      <c r="O49" s="4"/>
      <c r="P49" s="18">
        <v>31.899588232375848</v>
      </c>
      <c r="Q49" s="18">
        <f>-(P49-$P$6)/$P$6*100</f>
        <v>-3.0015764687628321</v>
      </c>
      <c r="R49" s="4">
        <v>39.435808865860679</v>
      </c>
      <c r="S49" s="17">
        <f>-(R49-$R$6)/$R$6*100</f>
        <v>-8.6385919169715759</v>
      </c>
      <c r="T49" s="4">
        <v>28.18515123739688</v>
      </c>
      <c r="U49" s="4">
        <f>-(T49-$T$6)/$T$6*100</f>
        <v>17.851497413591144</v>
      </c>
      <c r="V49" s="4">
        <v>32.074257880709496</v>
      </c>
      <c r="W49" s="4">
        <f>-(V49-$V$6)/$V$6*100</f>
        <v>12.903358677152553</v>
      </c>
      <c r="X49" s="4"/>
      <c r="Y49" s="22">
        <v>9.7940733299849327</v>
      </c>
      <c r="Z49" s="4">
        <f>-(Y49-$Y$6)/$Y$6*100</f>
        <v>2.1847847275432453</v>
      </c>
      <c r="AA49" s="16">
        <v>10.544363480497214</v>
      </c>
      <c r="AB49" s="4">
        <f>-(AA49-$AA$6)/$AA$6*100</f>
        <v>-0.11371647770917058</v>
      </c>
      <c r="AC49" s="4">
        <v>11.630648330058939</v>
      </c>
      <c r="AD49" s="4">
        <f>-(AC49-$AC$6)/$AC$6*100</f>
        <v>-12.30129265655958</v>
      </c>
      <c r="AE49" s="4">
        <v>8.5210979106923386</v>
      </c>
      <c r="AF49" s="4">
        <f>-(AE49-$AE$6)/$AE$6*100</f>
        <v>1.1843543476963357E-4</v>
      </c>
      <c r="AH49" s="4">
        <f>(E49*0.2)+(Q49*0.2)+(Z49*0.6)</f>
        <v>3.2746581068759459</v>
      </c>
      <c r="AI49" s="4">
        <f>(H49*0.2)+(S49*0.2)+(AB49*0.6)</f>
        <v>0.11894534700143998</v>
      </c>
      <c r="AJ49" s="4">
        <f>(K49*0.2)+(U49*0.2)+(AD49*0.6)</f>
        <v>-1.2879535886949851</v>
      </c>
      <c r="AK49" s="4">
        <f>(N49*0.2)+(W49*0.2)+(AF49*0.6)</f>
        <v>4.5276454515586444</v>
      </c>
    </row>
    <row r="50" spans="1:37" x14ac:dyDescent="0.2">
      <c r="A50">
        <v>360</v>
      </c>
      <c r="B50" s="1" t="s">
        <v>52</v>
      </c>
      <c r="C50" s="3">
        <v>75.2</v>
      </c>
      <c r="D50" s="19">
        <f>C50-70</f>
        <v>5.2000000000000028</v>
      </c>
      <c r="E50" s="20">
        <f>(D50-$D$6)/$D$6*100</f>
        <v>-33.333333333333272</v>
      </c>
      <c r="F50" s="3">
        <v>76.3</v>
      </c>
      <c r="G50" s="19">
        <f>F50-70</f>
        <v>6.2999999999999972</v>
      </c>
      <c r="H50" s="18">
        <f>(G50-$G$6)/$G$6*100</f>
        <v>-32.978723404255391</v>
      </c>
      <c r="I50" s="3">
        <v>78.2</v>
      </c>
      <c r="J50" s="19">
        <f>I50-70</f>
        <v>8.2000000000000028</v>
      </c>
      <c r="K50" s="18">
        <f>(J50-$J$6)/$J$6*100</f>
        <v>-26.126126126126064</v>
      </c>
      <c r="L50" s="3">
        <v>78.599999999999994</v>
      </c>
      <c r="M50" s="18">
        <f>L50-70</f>
        <v>8.5999999999999943</v>
      </c>
      <c r="N50" s="18">
        <f>(M50-$M$6)/$M$6*100</f>
        <v>-23.893805309734546</v>
      </c>
      <c r="O50" s="4"/>
      <c r="P50" s="18">
        <v>39.092486460907516</v>
      </c>
      <c r="Q50" s="18">
        <f>-(P50-$P$6)/$P$6*100</f>
        <v>-26.226950148232213</v>
      </c>
      <c r="R50" s="4">
        <v>48.837009698738306</v>
      </c>
      <c r="S50" s="17">
        <f>-(R50-$R$6)/$R$6*100</f>
        <v>-34.537216800931986</v>
      </c>
      <c r="T50" s="4">
        <v>46.093395798700314</v>
      </c>
      <c r="U50" s="4">
        <f>-(T50-$T$6)/$T$6*100</f>
        <v>-34.343910809385925</v>
      </c>
      <c r="V50" s="4">
        <v>38.489916379734382</v>
      </c>
      <c r="W50" s="4">
        <f>-(V50-$V$6)/$V$6*100</f>
        <v>-4.5181607611979802</v>
      </c>
      <c r="X50" s="4"/>
      <c r="Y50" s="22">
        <v>13.77477042049299</v>
      </c>
      <c r="Z50" s="4">
        <f>-(Y50-$Y$6)/$Y$6*100</f>
        <v>-37.571170708323081</v>
      </c>
      <c r="AA50" s="16">
        <v>13.785675821217017</v>
      </c>
      <c r="AB50" s="4">
        <f>-(AA50-$AA$6)/$AA$6*100</f>
        <v>-30.888435624551462</v>
      </c>
      <c r="AC50" s="4">
        <v>17.815420560747665</v>
      </c>
      <c r="AD50" s="4">
        <f>-(AC50-$AC$6)/$AC$6*100</f>
        <v>-72.019194581053398</v>
      </c>
      <c r="AE50" s="4">
        <v>14.857679074131999</v>
      </c>
      <c r="AF50" s="4">
        <f>-(AE50-$AE$6)/$AE$6*100</f>
        <v>-74.363229164773287</v>
      </c>
      <c r="AH50" s="4">
        <f>(E50*0.2)+(Q50*0.2)+(Z50*0.6)</f>
        <v>-34.45475912130695</v>
      </c>
      <c r="AI50" s="4">
        <f>(H50*0.2)+(S50*0.2)+(AB50*0.6)</f>
        <v>-32.036249415768353</v>
      </c>
      <c r="AJ50" s="4">
        <f>(K50*0.2)+(U50*0.2)+(AD50*0.6)</f>
        <v>-55.30552413573443</v>
      </c>
      <c r="AK50" s="4">
        <f>(N50*0.2)+(W50*0.2)+(AF50*0.6)</f>
        <v>-50.300330713050478</v>
      </c>
    </row>
    <row r="51" spans="1:37" x14ac:dyDescent="0.2">
      <c r="A51">
        <v>370</v>
      </c>
      <c r="B51" s="1" t="s">
        <v>61</v>
      </c>
      <c r="C51" s="3">
        <v>77.3</v>
      </c>
      <c r="D51" s="19">
        <f>C51-70</f>
        <v>7.2999999999999972</v>
      </c>
      <c r="E51" s="20">
        <f>(D51-$D$6)/$D$6*100</f>
        <v>-6.4102564102564124</v>
      </c>
      <c r="F51" s="3">
        <v>78.8</v>
      </c>
      <c r="G51" s="19">
        <f>F51-70</f>
        <v>8.7999999999999972</v>
      </c>
      <c r="H51" s="18">
        <f>(G51-$G$6)/$G$6*100</f>
        <v>-6.3829787234043422</v>
      </c>
      <c r="I51" s="3">
        <v>80.3</v>
      </c>
      <c r="J51" s="19">
        <f>I51-70</f>
        <v>10.299999999999997</v>
      </c>
      <c r="K51" s="18">
        <f>(J51-$J$6)/$J$6*100</f>
        <v>-7.2072072072071851</v>
      </c>
      <c r="L51" s="3">
        <v>80.5</v>
      </c>
      <c r="M51" s="18">
        <f>L51-70</f>
        <v>10.5</v>
      </c>
      <c r="N51" s="18">
        <f>(M51-$M$6)/$M$6*100</f>
        <v>-7.0796460176990914</v>
      </c>
      <c r="O51" s="4"/>
      <c r="P51" s="18">
        <v>36.157289002557548</v>
      </c>
      <c r="Q51" s="18">
        <f>-(P51-$P$6)/$P$6*100</f>
        <v>-16.74939942705053</v>
      </c>
      <c r="R51" s="4">
        <v>41.969317470256726</v>
      </c>
      <c r="S51" s="17">
        <f>-(R51-$R$6)/$R$6*100</f>
        <v>-15.617954463517162</v>
      </c>
      <c r="T51" s="4">
        <v>37.18125482947228</v>
      </c>
      <c r="U51" s="4">
        <f>-(T51-$T$6)/$T$6*100</f>
        <v>-8.3685655187183841</v>
      </c>
      <c r="V51" s="4">
        <v>41.490506281159547</v>
      </c>
      <c r="W51" s="4">
        <f>-(V51-$V$6)/$V$6*100</f>
        <v>-12.666168530336888</v>
      </c>
      <c r="X51" s="4"/>
      <c r="Y51" s="22">
        <v>10.196514645902855</v>
      </c>
      <c r="Z51" s="4">
        <f>-(Y51-$Y$6)/$Y$6*100</f>
        <v>-1.834470859458055</v>
      </c>
      <c r="AA51" s="16">
        <v>11.650709424385743</v>
      </c>
      <c r="AB51" s="4">
        <f>-(AA51-$AA$6)/$AA$6*100</f>
        <v>-10.617945050404098</v>
      </c>
      <c r="AC51" s="4">
        <v>11.892929749265868</v>
      </c>
      <c r="AD51" s="4">
        <f>-(AC51-$AC$6)/$AC$6*100</f>
        <v>-14.833786252863321</v>
      </c>
      <c r="AE51" s="4">
        <v>9.7845078625509601</v>
      </c>
      <c r="AF51" s="4">
        <f>-(AE51-$AE$6)/$AE$6*100</f>
        <v>-14.826708679745042</v>
      </c>
      <c r="AH51" s="4">
        <f>(E51*0.2)+(Q51*0.2)+(Z51*0.6)</f>
        <v>-5.732613683136222</v>
      </c>
      <c r="AI51" s="4">
        <f>(H51*0.2)+(S51*0.2)+(AB51*0.6)</f>
        <v>-10.77095366762676</v>
      </c>
      <c r="AJ51" s="4">
        <f>(K51*0.2)+(U51*0.2)+(AD51*0.6)</f>
        <v>-12.015426296903108</v>
      </c>
      <c r="AK51" s="4">
        <f>(N51*0.2)+(W51*0.2)+(AF51*0.6)</f>
        <v>-12.845188117454221</v>
      </c>
    </row>
    <row r="52" spans="1:37" x14ac:dyDescent="0.2">
      <c r="A52">
        <v>376</v>
      </c>
      <c r="B52" s="1" t="s">
        <v>26</v>
      </c>
      <c r="C52" s="3">
        <v>76.8</v>
      </c>
      <c r="D52" s="19">
        <f>C52-70</f>
        <v>6.7999999999999972</v>
      </c>
      <c r="E52" s="20">
        <f>(D52-$D$6)/$D$6*100</f>
        <v>-12.820512820512825</v>
      </c>
      <c r="F52" s="3">
        <v>77.3</v>
      </c>
      <c r="G52" s="19">
        <f>F52-70</f>
        <v>7.2999999999999972</v>
      </c>
      <c r="H52" s="18">
        <f>(G52-$G$6)/$G$6*100</f>
        <v>-22.34042553191497</v>
      </c>
      <c r="I52" s="3">
        <v>78.900000000000006</v>
      </c>
      <c r="J52" s="19">
        <f>I52-70</f>
        <v>8.9000000000000057</v>
      </c>
      <c r="K52" s="18">
        <f>(J52-$J$6)/$J$6*100</f>
        <v>-19.819819819819728</v>
      </c>
      <c r="L52" s="3">
        <v>78.900000000000006</v>
      </c>
      <c r="M52" s="18">
        <f>L52-70</f>
        <v>8.9000000000000057</v>
      </c>
      <c r="N52" s="18">
        <f>(M52-$M$6)/$M$6*100</f>
        <v>-21.238938053097275</v>
      </c>
      <c r="O52" s="4"/>
      <c r="P52" s="18">
        <v>38.986003484111251</v>
      </c>
      <c r="Q52" s="18">
        <f>-(P52-$P$6)/$P$6*100</f>
        <v>-25.883123939655317</v>
      </c>
      <c r="R52" s="4">
        <v>49.540189684613331</v>
      </c>
      <c r="S52" s="17">
        <f>-(R52-$R$6)/$R$6*100</f>
        <v>-36.4743517482461</v>
      </c>
      <c r="T52" s="4">
        <v>39.540789989882519</v>
      </c>
      <c r="U52" s="4">
        <f>-(T52-$T$6)/$T$6*100</f>
        <v>-15.245671786308703</v>
      </c>
      <c r="V52" s="4">
        <v>39.37925152378773</v>
      </c>
      <c r="W52" s="4">
        <f>-(V52-$V$6)/$V$6*100</f>
        <v>-6.9331224524551649</v>
      </c>
      <c r="X52" s="4"/>
      <c r="Y52" s="22">
        <v>13.191273465246066</v>
      </c>
      <c r="Z52" s="4">
        <f>-(Y52-$Y$6)/$Y$6*100</f>
        <v>-31.743679085040664</v>
      </c>
      <c r="AA52" s="16">
        <v>13.298499915725603</v>
      </c>
      <c r="AB52" s="4">
        <f>-(AA52-$AA$6)/$AA$6*100</f>
        <v>-26.262932096780549</v>
      </c>
      <c r="AC52" s="4">
        <v>14.866273011462313</v>
      </c>
      <c r="AD52" s="4">
        <f>-(AC52-$AC$6)/$AC$6*100</f>
        <v>-43.543302900645976</v>
      </c>
      <c r="AE52" s="4">
        <v>11.712727956382778</v>
      </c>
      <c r="AF52" s="4">
        <f>-(AE52-$AE$6)/$AE$6*100</f>
        <v>-37.45545711504262</v>
      </c>
      <c r="AH52" s="4">
        <f>(E52*0.2)+(Q52*0.2)+(Z52*0.6)</f>
        <v>-26.786934803058024</v>
      </c>
      <c r="AI52" s="4">
        <f>(H52*0.2)+(S52*0.2)+(AB52*0.6)</f>
        <v>-27.520714714100542</v>
      </c>
      <c r="AJ52" s="4">
        <f>(K52*0.2)+(U52*0.2)+(AD52*0.6)</f>
        <v>-33.139080061613271</v>
      </c>
      <c r="AK52" s="4">
        <f>(N52*0.2)+(W52*0.2)+(AF52*0.6)</f>
        <v>-28.107686370136058</v>
      </c>
    </row>
    <row r="53" spans="1:37" x14ac:dyDescent="0.2">
      <c r="A53">
        <v>390</v>
      </c>
      <c r="B53" s="1" t="s">
        <v>93</v>
      </c>
      <c r="C53" s="3">
        <v>76.900000000000006</v>
      </c>
      <c r="D53" s="19">
        <f>C53-70</f>
        <v>6.9000000000000057</v>
      </c>
      <c r="E53" s="20">
        <f>(D53-$D$6)/$D$6*100</f>
        <v>-11.538461538461434</v>
      </c>
      <c r="F53" s="3">
        <v>78.2</v>
      </c>
      <c r="G53" s="19">
        <f>F53-70</f>
        <v>8.2000000000000028</v>
      </c>
      <c r="H53" s="18">
        <f>(G53-$G$6)/$G$6*100</f>
        <v>-12.765957446808532</v>
      </c>
      <c r="I53" s="3">
        <v>79.400000000000006</v>
      </c>
      <c r="J53" s="19">
        <f>I53-70</f>
        <v>9.4000000000000057</v>
      </c>
      <c r="K53" s="18">
        <f>(J53-$J$6)/$J$6*100</f>
        <v>-15.315315315315219</v>
      </c>
      <c r="L53" s="3">
        <v>79.400000000000006</v>
      </c>
      <c r="M53" s="18">
        <f>L53-70</f>
        <v>9.4000000000000057</v>
      </c>
      <c r="N53" s="18">
        <f>(M53-$M$6)/$M$6*100</f>
        <v>-16.814159292035328</v>
      </c>
      <c r="O53" s="4"/>
      <c r="P53" s="18">
        <v>40.377296045010759</v>
      </c>
      <c r="Q53" s="18">
        <f>-(P53-$P$6)/$P$6*100</f>
        <v>-30.375511930935616</v>
      </c>
      <c r="R53" s="4">
        <v>49.129162602758811</v>
      </c>
      <c r="S53" s="17">
        <f>-(R53-$R$6)/$R$6*100</f>
        <v>-35.342045737627586</v>
      </c>
      <c r="T53" s="4">
        <v>41.438880384867701</v>
      </c>
      <c r="U53" s="4">
        <f>-(T53-$T$6)/$T$6*100</f>
        <v>-20.777850145344502</v>
      </c>
      <c r="V53" s="4">
        <v>48.364897599647655</v>
      </c>
      <c r="W53" s="4">
        <f>-(V53-$V$6)/$V$6*100</f>
        <v>-31.33336255259842</v>
      </c>
      <c r="X53" s="4"/>
      <c r="Y53" s="22">
        <v>13.863080684596577</v>
      </c>
      <c r="Z53" s="4">
        <f>-(Y53-$Y$6)/$Y$6*100</f>
        <v>-38.453141590408883</v>
      </c>
      <c r="AA53" s="16">
        <v>12.967345007098913</v>
      </c>
      <c r="AB53" s="4">
        <f>-(AA53-$AA$6)/$AA$6*100</f>
        <v>-23.118773732572599</v>
      </c>
      <c r="AC53" s="4">
        <v>15.239843929309158</v>
      </c>
      <c r="AD53" s="4">
        <f>-(AC53-$AC$6)/$AC$6*100</f>
        <v>-47.150367251880247</v>
      </c>
      <c r="AE53" s="4">
        <v>12.557687636628614</v>
      </c>
      <c r="AF53" s="4">
        <f>-(AE53-$AE$6)/$AE$6*100</f>
        <v>-47.3715346953026</v>
      </c>
      <c r="AH53" s="4">
        <f>(E53*0.2)+(Q53*0.2)+(Z53*0.6)</f>
        <v>-31.454679648124738</v>
      </c>
      <c r="AI53" s="4">
        <f>(H53*0.2)+(S53*0.2)+(AB53*0.6)</f>
        <v>-23.492864876430783</v>
      </c>
      <c r="AJ53" s="4">
        <f>(K53*0.2)+(U53*0.2)+(AD53*0.6)</f>
        <v>-35.508853443260094</v>
      </c>
      <c r="AK53" s="4">
        <f>(N53*0.2)+(W53*0.2)+(AF53*0.6)</f>
        <v>-38.052425186108309</v>
      </c>
    </row>
    <row r="54" spans="1:37" x14ac:dyDescent="0.2">
      <c r="A54">
        <v>400</v>
      </c>
      <c r="B54" s="1" t="s">
        <v>5</v>
      </c>
      <c r="C54" s="3">
        <v>77.8</v>
      </c>
      <c r="D54" s="19">
        <f>C54-70</f>
        <v>7.7999999999999972</v>
      </c>
      <c r="E54" s="20">
        <f>(D54-$D$6)/$D$6*100</f>
        <v>0</v>
      </c>
      <c r="F54" s="3">
        <v>79.3</v>
      </c>
      <c r="G54" s="19">
        <f>F54-70</f>
        <v>9.2999999999999972</v>
      </c>
      <c r="H54" s="18">
        <f>(G54-$G$6)/$G$6*100</f>
        <v>-1.0638297872341325</v>
      </c>
      <c r="I54" s="3">
        <v>79.599999999999994</v>
      </c>
      <c r="J54" s="19">
        <f>I54-70</f>
        <v>9.5999999999999943</v>
      </c>
      <c r="K54" s="18">
        <f>(J54-$J$6)/$J$6*100</f>
        <v>-13.513513513513519</v>
      </c>
      <c r="L54" s="3">
        <v>80</v>
      </c>
      <c r="M54" s="18">
        <f>L54-70</f>
        <v>10</v>
      </c>
      <c r="N54" s="18">
        <f>(M54-$M$6)/$M$6*100</f>
        <v>-11.50442477876104</v>
      </c>
      <c r="O54" s="4"/>
      <c r="P54" s="18">
        <v>21.43584216513981</v>
      </c>
      <c r="Q54" s="18">
        <f>-(P54-$P$6)/$P$6*100</f>
        <v>30.78513992528314</v>
      </c>
      <c r="R54" s="4">
        <v>27.407476461265961</v>
      </c>
      <c r="S54" s="17">
        <f>-(R54-$R$6)/$R$6*100</f>
        <v>24.497310024060706</v>
      </c>
      <c r="T54" s="4">
        <v>29.815278349862172</v>
      </c>
      <c r="U54" s="4">
        <f>-(T54-$T$6)/$T$6*100</f>
        <v>13.100325415732526</v>
      </c>
      <c r="V54" s="4">
        <v>28.496008650574055</v>
      </c>
      <c r="W54" s="4">
        <f>-(V54-$V$6)/$V$6*100</f>
        <v>22.61998223614377</v>
      </c>
      <c r="X54" s="4"/>
      <c r="Y54" s="22">
        <v>11.645569620253164</v>
      </c>
      <c r="Z54" s="4">
        <f>-(Y54-$Y$6)/$Y$6*100</f>
        <v>-16.306449931103199</v>
      </c>
      <c r="AA54" s="16">
        <v>12.329545454545453</v>
      </c>
      <c r="AB54" s="4">
        <f>-(AA54-$AA$6)/$AA$6*100</f>
        <v>-17.063170310701949</v>
      </c>
      <c r="AC54" s="4">
        <v>13.446434181589694</v>
      </c>
      <c r="AD54" s="4">
        <f>-(AC54-$AC$6)/$AC$6*100</f>
        <v>-29.833857697442578</v>
      </c>
      <c r="AE54" s="4">
        <v>10.973982655103402</v>
      </c>
      <c r="AF54" s="4">
        <f>-(AE54-$AE$6)/$AE$6*100</f>
        <v>-28.785865073198046</v>
      </c>
      <c r="AH54" s="4">
        <f>(E54*0.2)+(Q54*0.2)+(Z54*0.6)</f>
        <v>-3.6268419736052904</v>
      </c>
      <c r="AI54" s="4">
        <f>(H54*0.2)+(S54*0.2)+(AB54*0.6)</f>
        <v>-5.5512061390558536</v>
      </c>
      <c r="AJ54" s="4">
        <f>(K54*0.2)+(U54*0.2)+(AD54*0.6)</f>
        <v>-17.982952238021745</v>
      </c>
      <c r="AK54" s="4">
        <f>(N54*0.2)+(W54*0.2)+(AF54*0.6)</f>
        <v>-15.04840755244228</v>
      </c>
    </row>
    <row r="55" spans="1:37" x14ac:dyDescent="0.2">
      <c r="A55">
        <v>410</v>
      </c>
      <c r="B55" s="1" t="s">
        <v>56</v>
      </c>
      <c r="C55" s="3">
        <v>78.3</v>
      </c>
      <c r="D55" s="19">
        <f>C55-70</f>
        <v>8.2999999999999972</v>
      </c>
      <c r="E55" s="20">
        <f>(D55-$D$6)/$D$6*100</f>
        <v>6.4102564102564124</v>
      </c>
      <c r="F55" s="3">
        <v>80.099999999999994</v>
      </c>
      <c r="G55" s="19">
        <f>F55-70</f>
        <v>10.099999999999994</v>
      </c>
      <c r="H55" s="18">
        <f>(G55-$G$6)/$G$6*100</f>
        <v>7.4468085106381725</v>
      </c>
      <c r="I55" s="3">
        <v>80.8</v>
      </c>
      <c r="J55" s="19">
        <f>I55-70</f>
        <v>10.799999999999997</v>
      </c>
      <c r="K55" s="18">
        <f>(J55-$J$6)/$J$6*100</f>
        <v>-2.7027027027026786</v>
      </c>
      <c r="L55" s="3">
        <v>81.099999999999994</v>
      </c>
      <c r="M55" s="18">
        <f>L55-70</f>
        <v>11.099999999999994</v>
      </c>
      <c r="N55" s="18">
        <f>(M55-$M$6)/$M$6*100</f>
        <v>-1.7699115044248044</v>
      </c>
      <c r="O55" s="4"/>
      <c r="P55" s="18">
        <v>29.537504858142249</v>
      </c>
      <c r="Q55" s="18">
        <f>-(P55-$P$6)/$P$6*100</f>
        <v>4.6254282914360667</v>
      </c>
      <c r="R55" s="4">
        <v>34.358481499279193</v>
      </c>
      <c r="S55" s="17">
        <f>-(R55-$R$6)/$R$6*100</f>
        <v>5.3485358146578621</v>
      </c>
      <c r="T55" s="4">
        <v>33.043992898007495</v>
      </c>
      <c r="U55" s="4">
        <f>-(T55-$T$6)/$T$6*100</f>
        <v>3.6899070299985626</v>
      </c>
      <c r="V55" s="4">
        <v>31.434633589032153</v>
      </c>
      <c r="W55" s="4">
        <f>-(V55-$V$6)/$V$6*100</f>
        <v>14.640238380520756</v>
      </c>
      <c r="X55" s="4"/>
      <c r="Y55" s="22">
        <v>9.1194968553459113</v>
      </c>
      <c r="Z55" s="4">
        <f>-(Y55-$Y$6)/$Y$6*100</f>
        <v>8.9219042958171286</v>
      </c>
      <c r="AA55" s="16">
        <v>9.9328483491885855</v>
      </c>
      <c r="AB55" s="4">
        <f>-(AA55-$AA$6)/$AA$6*100</f>
        <v>5.6923288649893431</v>
      </c>
      <c r="AC55" s="4">
        <v>10.055401662049862</v>
      </c>
      <c r="AD55" s="4">
        <f>-(AC55-$AC$6)/$AC$6*100</f>
        <v>2.908713875334354</v>
      </c>
      <c r="AE55" s="4">
        <v>9.4</v>
      </c>
      <c r="AF55" s="4">
        <f>-(AE55-$AE$6)/$AE$6*100</f>
        <v>-10.314292425556504</v>
      </c>
      <c r="AH55" s="4">
        <f>(E55*0.2)+(Q55*0.2)+(Z55*0.6)</f>
        <v>7.5602795178287732</v>
      </c>
      <c r="AI55" s="4">
        <f>(H55*0.2)+(S55*0.2)+(AB55*0.6)</f>
        <v>5.9744661840528135</v>
      </c>
      <c r="AJ55" s="4">
        <f>(K55*0.2)+(U55*0.2)+(AD55*0.6)</f>
        <v>1.9426691906597893</v>
      </c>
      <c r="AK55" s="4">
        <f>(N55*0.2)+(W55*0.2)+(AF55*0.6)</f>
        <v>-3.6145100801147114</v>
      </c>
    </row>
    <row r="56" spans="1:37" x14ac:dyDescent="0.2">
      <c r="A56">
        <v>420</v>
      </c>
      <c r="B56" s="1" t="s">
        <v>2</v>
      </c>
      <c r="C56" s="3">
        <v>78</v>
      </c>
      <c r="D56" s="19">
        <f>C56-70</f>
        <v>8</v>
      </c>
      <c r="E56" s="20">
        <f>(D56-$D$6)/$D$6*100</f>
        <v>2.5641025641026016</v>
      </c>
      <c r="F56" s="3">
        <v>79.900000000000006</v>
      </c>
      <c r="G56" s="19">
        <f>F56-70</f>
        <v>9.9000000000000057</v>
      </c>
      <c r="H56" s="18">
        <f>(G56-$G$6)/$G$6*100</f>
        <v>5.3191489361702091</v>
      </c>
      <c r="I56" s="3">
        <v>81.599999999999994</v>
      </c>
      <c r="J56" s="19">
        <f>I56-70</f>
        <v>11.599999999999994</v>
      </c>
      <c r="K56" s="18">
        <f>(J56-$J$6)/$J$6*100</f>
        <v>4.5045045045045073</v>
      </c>
      <c r="L56" s="3">
        <v>81.2</v>
      </c>
      <c r="M56" s="18">
        <f>L56-70</f>
        <v>11.200000000000003</v>
      </c>
      <c r="N56" s="18">
        <f>(M56-$M$6)/$M$6*100</f>
        <v>-0.88495575221233924</v>
      </c>
      <c r="O56" s="4"/>
      <c r="P56" s="18">
        <v>35.194935439388246</v>
      </c>
      <c r="Q56" s="18">
        <f>-(P56-$P$6)/$P$6*100</f>
        <v>-13.642025958631731</v>
      </c>
      <c r="R56" s="4">
        <v>34.025810513062638</v>
      </c>
      <c r="S56" s="17">
        <f>-(R56-$R$6)/$R$6*100</f>
        <v>6.2649848124996135</v>
      </c>
      <c r="T56" s="4">
        <v>33.991603172134965</v>
      </c>
      <c r="U56" s="4">
        <f>-(T56-$T$6)/$T$6*100</f>
        <v>0.92800008121549649</v>
      </c>
      <c r="V56" s="4">
        <v>34.146341463414636</v>
      </c>
      <c r="W56" s="4">
        <f>-(V56-$V$6)/$V$6*100</f>
        <v>7.2766806955437646</v>
      </c>
      <c r="X56" s="4"/>
      <c r="Y56" s="22">
        <v>11.15117891816921</v>
      </c>
      <c r="Z56" s="4">
        <f>-(Y56-$Y$6)/$Y$6*100</f>
        <v>-11.368878879333518</v>
      </c>
      <c r="AA56" s="16">
        <v>10.582423296931877</v>
      </c>
      <c r="AB56" s="4">
        <f>-(AA56-$AA$6)/$AA$6*100</f>
        <v>-0.47507633397560073</v>
      </c>
      <c r="AC56" s="4">
        <v>12.931034482758621</v>
      </c>
      <c r="AD56" s="4">
        <f>-(AC56-$AC$6)/$AC$6*100</f>
        <v>-24.857346434184588</v>
      </c>
      <c r="AE56" s="4">
        <v>11.748854756130422</v>
      </c>
      <c r="AF56" s="4">
        <f>-(AE56-$AE$6)/$AE$6*100</f>
        <v>-37.879425450336349</v>
      </c>
      <c r="AH56" s="4">
        <f>(E56*0.2)+(Q56*0.2)+(Z56*0.6)</f>
        <v>-9.0369120065059363</v>
      </c>
      <c r="AI56" s="4">
        <f>(H56*0.2)+(S56*0.2)+(AB56*0.6)</f>
        <v>2.0317809493486041</v>
      </c>
      <c r="AJ56" s="4">
        <f>(K56*0.2)+(U56*0.2)+(AD56*0.6)</f>
        <v>-13.827906943366752</v>
      </c>
      <c r="AK56" s="4">
        <f>(N56*0.2)+(W56*0.2)+(AF56*0.6)</f>
        <v>-21.449310281535524</v>
      </c>
    </row>
    <row r="57" spans="1:37" x14ac:dyDescent="0.2">
      <c r="A57">
        <v>430</v>
      </c>
      <c r="B57" s="1" t="s">
        <v>20</v>
      </c>
      <c r="C57" s="3">
        <v>78.7</v>
      </c>
      <c r="D57" s="19">
        <f>C57-70</f>
        <v>8.7000000000000028</v>
      </c>
      <c r="E57" s="20">
        <f>(D57-$D$6)/$D$6*100</f>
        <v>11.538461538461615</v>
      </c>
      <c r="F57" s="3">
        <v>79.900000000000006</v>
      </c>
      <c r="G57" s="19">
        <f>F57-70</f>
        <v>9.9000000000000057</v>
      </c>
      <c r="H57" s="18">
        <f>(G57-$G$6)/$G$6*100</f>
        <v>5.3191489361702091</v>
      </c>
      <c r="I57" s="3">
        <v>81.3</v>
      </c>
      <c r="J57" s="19">
        <f>I57-70</f>
        <v>11.299999999999997</v>
      </c>
      <c r="K57" s="18">
        <f>(J57-$J$6)/$J$6*100</f>
        <v>1.8018018018018285</v>
      </c>
      <c r="L57" s="3">
        <v>81.5</v>
      </c>
      <c r="M57" s="18">
        <f>L57-70</f>
        <v>11.5</v>
      </c>
      <c r="N57" s="18">
        <f>(M57-$M$6)/$M$6*100</f>
        <v>1.7699115044248044</v>
      </c>
      <c r="O57" s="4"/>
      <c r="P57" s="18">
        <v>32.55543769257968</v>
      </c>
      <c r="Q57" s="18">
        <f>-(P57-$P$6)/$P$6*100</f>
        <v>-5.1192692689043637</v>
      </c>
      <c r="R57" s="4">
        <v>36.453850437952511</v>
      </c>
      <c r="S57" s="17">
        <f>-(R57-$R$6)/$R$6*100</f>
        <v>-0.4238304075826822</v>
      </c>
      <c r="T57" s="4">
        <v>31.077606649858964</v>
      </c>
      <c r="U57" s="4">
        <f>-(T57-$T$6)/$T$6*100</f>
        <v>9.4211406299651337</v>
      </c>
      <c r="V57" s="4">
        <v>29.923694578824001</v>
      </c>
      <c r="W57" s="4">
        <f>-(V57-$V$6)/$V$6*100</f>
        <v>18.743145874818374</v>
      </c>
      <c r="X57" s="4"/>
      <c r="Y57" s="22">
        <v>9.8935226264418805</v>
      </c>
      <c r="Z57" s="4">
        <f>-(Y57-$Y$6)/$Y$6*100</f>
        <v>1.1915662765593091</v>
      </c>
      <c r="AA57" s="16">
        <v>10.766687332093408</v>
      </c>
      <c r="AB57" s="4">
        <f>-(AA57-$AA$6)/$AA$6*100</f>
        <v>-2.2245757141250313</v>
      </c>
      <c r="AC57" s="4">
        <v>11.50574223734581</v>
      </c>
      <c r="AD57" s="4">
        <f>-(AC57-$AC$6)/$AC$6*100</f>
        <v>-11.095245042162029</v>
      </c>
      <c r="AE57" s="4">
        <v>9.0280873829692379</v>
      </c>
      <c r="AF57" s="4">
        <f>-(AE57-$AE$6)/$AE$6*100</f>
        <v>-5.9496884689729361</v>
      </c>
      <c r="AH57" s="4">
        <f>(E57*0.2)+(Q57*0.2)+(Z57*0.6)</f>
        <v>1.9987782198470359</v>
      </c>
      <c r="AI57" s="4">
        <f>(H57*0.2)+(S57*0.2)+(AB57*0.6)</f>
        <v>-0.3556817227575132</v>
      </c>
      <c r="AJ57" s="4">
        <f>(K57*0.2)+(U57*0.2)+(AD57*0.6)</f>
        <v>-4.4125585389438244</v>
      </c>
      <c r="AK57" s="4">
        <f>(N57*0.2)+(W57*0.2)+(AF57*0.6)</f>
        <v>0.5327983944648742</v>
      </c>
    </row>
    <row r="58" spans="1:37" x14ac:dyDescent="0.2">
      <c r="A58">
        <v>440</v>
      </c>
      <c r="B58" s="1" t="s">
        <v>45</v>
      </c>
      <c r="C58" s="3">
        <v>78.400000000000006</v>
      </c>
      <c r="D58" s="19">
        <f>C58-70</f>
        <v>8.4000000000000057</v>
      </c>
      <c r="E58" s="20">
        <f>(D58-$D$6)/$D$6*100</f>
        <v>7.6923076923078035</v>
      </c>
      <c r="F58" s="3">
        <v>79</v>
      </c>
      <c r="G58" s="19">
        <f>F58-70</f>
        <v>9</v>
      </c>
      <c r="H58" s="18">
        <f>(G58-$G$6)/$G$6*100</f>
        <v>-4.2553191489362288</v>
      </c>
      <c r="I58" s="3">
        <v>81.599999999999994</v>
      </c>
      <c r="J58" s="19">
        <f>I58-70</f>
        <v>11.599999999999994</v>
      </c>
      <c r="K58" s="18">
        <f>(J58-$J$6)/$J$6*100</f>
        <v>4.5045045045045073</v>
      </c>
      <c r="L58" s="3">
        <v>81.7</v>
      </c>
      <c r="M58" s="18">
        <f>L58-70</f>
        <v>11.700000000000003</v>
      </c>
      <c r="N58" s="18">
        <f>(M58-$M$6)/$M$6*100</f>
        <v>3.5398230088496088</v>
      </c>
      <c r="O58" s="4"/>
      <c r="P58" s="18">
        <v>30.613368571743202</v>
      </c>
      <c r="Q58" s="18">
        <f>-(P58-$P$6)/$P$6*100</f>
        <v>1.1515383540742565</v>
      </c>
      <c r="R58" s="4">
        <v>37.872683319903302</v>
      </c>
      <c r="S58" s="17">
        <f>-(R58-$R$6)/$R$6*100</f>
        <v>-4.3324609363727422</v>
      </c>
      <c r="T58" s="4">
        <v>27.118644067796609</v>
      </c>
      <c r="U58" s="4">
        <f>-(T58-$T$6)/$T$6*100</f>
        <v>20.959941510356728</v>
      </c>
      <c r="V58" s="4">
        <v>31.632653061224488</v>
      </c>
      <c r="W58" s="4">
        <f>-(V58-$V$6)/$V$6*100</f>
        <v>14.102522714312055</v>
      </c>
      <c r="X58" s="4"/>
      <c r="Y58" s="22">
        <v>9.6318709026727181</v>
      </c>
      <c r="Z58" s="4">
        <f>-(Y58-$Y$6)/$Y$6*100</f>
        <v>3.8047302610002331</v>
      </c>
      <c r="AA58" s="16">
        <v>10.843900306077831</v>
      </c>
      <c r="AB58" s="4">
        <f>-(AA58-$AA$6)/$AA$6*100</f>
        <v>-2.9576761805661569</v>
      </c>
      <c r="AC58" s="4">
        <v>12.900188323917137</v>
      </c>
      <c r="AD58" s="4">
        <f>-(AC58-$AC$6)/$AC$6*100</f>
        <v>-24.55950718970881</v>
      </c>
      <c r="AE58" s="4">
        <v>9.8218584496870491</v>
      </c>
      <c r="AF58" s="4">
        <f>-(AE58-$AE$6)/$AE$6*100</f>
        <v>-15.265038849063847</v>
      </c>
      <c r="AH58" s="4">
        <f>(E58*0.2)+(Q58*0.2)+(Z58*0.6)</f>
        <v>4.0516073658765519</v>
      </c>
      <c r="AI58" s="4">
        <f>(H58*0.2)+(S58*0.2)+(AB58*0.6)</f>
        <v>-3.4921617254014885</v>
      </c>
      <c r="AJ58" s="4">
        <f>(K58*0.2)+(U58*0.2)+(AD58*0.6)</f>
        <v>-9.6428151108530393</v>
      </c>
      <c r="AK58" s="4">
        <f>(N58*0.2)+(W58*0.2)+(AF58*0.6)</f>
        <v>-5.6305541648059743</v>
      </c>
    </row>
    <row r="59" spans="1:37" x14ac:dyDescent="0.2">
      <c r="A59">
        <v>450</v>
      </c>
      <c r="B59" s="1" t="s">
        <v>60</v>
      </c>
      <c r="C59" s="3">
        <v>77.900000000000006</v>
      </c>
      <c r="D59" s="19">
        <f>C59-70</f>
        <v>7.9000000000000057</v>
      </c>
      <c r="E59" s="20">
        <f>(D59-$D$6)/$D$6*100</f>
        <v>1.2820512820513918</v>
      </c>
      <c r="F59" s="3">
        <v>79.2</v>
      </c>
      <c r="G59" s="19">
        <f>F59-70</f>
        <v>9.2000000000000028</v>
      </c>
      <c r="H59" s="18">
        <f>(G59-$G$6)/$G$6*100</f>
        <v>-2.1276595744681144</v>
      </c>
      <c r="I59" s="3">
        <v>80.5</v>
      </c>
      <c r="J59" s="19">
        <f>I59-70</f>
        <v>10.5</v>
      </c>
      <c r="K59" s="18">
        <f>(J59-$J$6)/$J$6*100</f>
        <v>-5.4054054054053573</v>
      </c>
      <c r="L59" s="3">
        <v>80.7</v>
      </c>
      <c r="M59" s="18">
        <f>L59-70</f>
        <v>10.700000000000003</v>
      </c>
      <c r="N59" s="18">
        <f>(M59-$M$6)/$M$6*100</f>
        <v>-5.3097345132742877</v>
      </c>
      <c r="O59" s="4"/>
      <c r="P59" s="18">
        <v>26.248767663489978</v>
      </c>
      <c r="Q59" s="18">
        <f>-(P59-$P$6)/$P$6*100</f>
        <v>15.244534506005877</v>
      </c>
      <c r="R59" s="4">
        <v>39.245437769120358</v>
      </c>
      <c r="S59" s="17">
        <f>-(R59-$R$6)/$R$6*100</f>
        <v>-8.1141536339403881</v>
      </c>
      <c r="T59" s="4">
        <v>26.545498027023793</v>
      </c>
      <c r="U59" s="4">
        <f>-(T59-$T$6)/$T$6*100</f>
        <v>22.630434196957765</v>
      </c>
      <c r="V59" s="4">
        <v>32.447084147167857</v>
      </c>
      <c r="W59" s="4">
        <f>-(V59-$V$6)/$V$6*100</f>
        <v>11.890960643619566</v>
      </c>
      <c r="X59" s="4"/>
      <c r="Y59" s="22">
        <v>10.116320056397603</v>
      </c>
      <c r="Z59" s="4">
        <f>-(Y59-$Y$6)/$Y$6*100</f>
        <v>-1.033552715203705</v>
      </c>
      <c r="AA59" s="16">
        <v>9.9143610013175234</v>
      </c>
      <c r="AB59" s="4">
        <f>-(AA59-$AA$6)/$AA$6*100</f>
        <v>5.8678574406697619</v>
      </c>
      <c r="AC59" s="4">
        <v>11.043728056176189</v>
      </c>
      <c r="AD59" s="4">
        <f>-(AC59-$AC$6)/$AC$6*100</f>
        <v>-6.6342048405667082</v>
      </c>
      <c r="AE59" s="4">
        <v>8.9973439575033201</v>
      </c>
      <c r="AF59" s="4">
        <f>-(AE59-$AE$6)/$AE$6*100</f>
        <v>-5.588897061844154</v>
      </c>
      <c r="AH59" s="4">
        <f>(E59*0.2)+(Q59*0.2)+(Z59*0.6)</f>
        <v>2.6851855284892312</v>
      </c>
      <c r="AI59" s="4">
        <f>(H59*0.2)+(S59*0.2)+(AB59*0.6)</f>
        <v>1.4723518227201562</v>
      </c>
      <c r="AJ59" s="4">
        <f>(K59*0.2)+(U59*0.2)+(AD59*0.6)</f>
        <v>-0.53551714602954359</v>
      </c>
      <c r="AK59" s="4">
        <f>(N59*0.2)+(W59*0.2)+(AF59*0.6)</f>
        <v>-2.0370930110374363</v>
      </c>
    </row>
    <row r="60" spans="1:37" x14ac:dyDescent="0.2">
      <c r="A60">
        <v>461</v>
      </c>
      <c r="B60" s="1" t="s">
        <v>63</v>
      </c>
      <c r="C60" s="3">
        <v>77.900000000000006</v>
      </c>
      <c r="D60" s="19">
        <f>C60-70</f>
        <v>7.9000000000000057</v>
      </c>
      <c r="E60" s="20">
        <f>(D60-$D$6)/$D$6*100</f>
        <v>1.2820512820513918</v>
      </c>
      <c r="F60" s="3">
        <v>78.900000000000006</v>
      </c>
      <c r="G60" s="19">
        <f>F60-70</f>
        <v>8.9000000000000057</v>
      </c>
      <c r="H60" s="18">
        <f>(G60-$G$6)/$G$6*100</f>
        <v>-5.3191489361702091</v>
      </c>
      <c r="I60" s="3">
        <v>81.2</v>
      </c>
      <c r="J60" s="19">
        <f>I60-70</f>
        <v>11.200000000000003</v>
      </c>
      <c r="K60" s="18">
        <f>(J60-$J$6)/$J$6*100</f>
        <v>0.9009009009009783</v>
      </c>
      <c r="L60" s="3">
        <v>81.2</v>
      </c>
      <c r="M60" s="18">
        <f>L60-70</f>
        <v>11.200000000000003</v>
      </c>
      <c r="N60" s="18">
        <f>(M60-$M$6)/$M$6*100</f>
        <v>-0.88495575221233924</v>
      </c>
      <c r="O60" s="4"/>
      <c r="P60" s="18">
        <v>30.16118168148758</v>
      </c>
      <c r="Q60" s="18">
        <f>-(P60-$P$6)/$P$6*100</f>
        <v>2.6116187229978003</v>
      </c>
      <c r="R60" s="4">
        <v>39.011528320406477</v>
      </c>
      <c r="S60" s="17">
        <f>-(R60-$R$6)/$R$6*100</f>
        <v>-7.4697749873456747</v>
      </c>
      <c r="T60" s="4">
        <v>31.033478540486101</v>
      </c>
      <c r="U60" s="4">
        <f>-(T60-$T$6)/$T$6*100</f>
        <v>9.5497565127190356</v>
      </c>
      <c r="V60" s="4">
        <v>32.506913783901801</v>
      </c>
      <c r="W60" s="4">
        <f>-(V60-$V$6)/$V$6*100</f>
        <v>11.728495141518998</v>
      </c>
      <c r="X60" s="4"/>
      <c r="Y60" s="22">
        <v>8.8255180368293349</v>
      </c>
      <c r="Z60" s="4">
        <f>-(Y60-$Y$6)/$Y$6*100</f>
        <v>11.857924932981957</v>
      </c>
      <c r="AA60" s="16">
        <v>8.4666226040978199</v>
      </c>
      <c r="AB60" s="4">
        <f>-(AA60-$AA$6)/$AA$6*100</f>
        <v>19.613444995691339</v>
      </c>
      <c r="AC60" s="4">
        <v>9.2315835357120619</v>
      </c>
      <c r="AD60" s="4">
        <f>-(AC60-$AC$6)/$AC$6*100</f>
        <v>10.863200837384131</v>
      </c>
      <c r="AE60" s="4">
        <v>7.067659519835666</v>
      </c>
      <c r="AF60" s="4">
        <f>-(AE60-$AE$6)/$AE$6*100</f>
        <v>17.05703627282767</v>
      </c>
      <c r="AH60" s="4">
        <f>(E60*0.2)+(Q60*0.2)+(Z60*0.6)</f>
        <v>7.8934889607990124</v>
      </c>
      <c r="AI60" s="4">
        <f>(H60*0.2)+(S60*0.2)+(AB60*0.6)</f>
        <v>9.2102822127116255</v>
      </c>
      <c r="AJ60" s="4">
        <f>(K60*0.2)+(U60*0.2)+(AD60*0.6)</f>
        <v>8.6080519851544821</v>
      </c>
      <c r="AK60" s="4">
        <f>(N60*0.2)+(W60*0.2)+(AF60*0.6)</f>
        <v>12.402929641557932</v>
      </c>
    </row>
    <row r="61" spans="1:37" x14ac:dyDescent="0.2">
      <c r="A61">
        <v>479</v>
      </c>
      <c r="B61" s="1" t="s">
        <v>81</v>
      </c>
      <c r="C61" s="3">
        <v>77.900000000000006</v>
      </c>
      <c r="D61" s="19">
        <f>C61-70</f>
        <v>7.9000000000000057</v>
      </c>
      <c r="E61" s="20">
        <f>(D61-$D$6)/$D$6*100</f>
        <v>1.2820512820513918</v>
      </c>
      <c r="F61" s="3">
        <v>79.7</v>
      </c>
      <c r="G61" s="19">
        <f>F61-70</f>
        <v>9.7000000000000028</v>
      </c>
      <c r="H61" s="18">
        <f>(G61-$G$6)/$G$6*100</f>
        <v>3.1914893617020956</v>
      </c>
      <c r="I61" s="3">
        <v>80.900000000000006</v>
      </c>
      <c r="J61" s="19">
        <f>I61-70</f>
        <v>10.900000000000006</v>
      </c>
      <c r="K61" s="18">
        <f>(J61-$J$6)/$J$6*100</f>
        <v>-1.8018018018017001</v>
      </c>
      <c r="L61" s="3">
        <v>81.099999999999994</v>
      </c>
      <c r="M61" s="18">
        <f>L61-70</f>
        <v>11.099999999999994</v>
      </c>
      <c r="N61" s="18">
        <f>(M61-$M$6)/$M$6*100</f>
        <v>-1.7699115044248044</v>
      </c>
      <c r="O61" s="4"/>
      <c r="P61" s="18">
        <v>29.783058977433775</v>
      </c>
      <c r="Q61" s="18">
        <f>-(P61-$P$6)/$P$6*100</f>
        <v>3.8325509285315587</v>
      </c>
      <c r="R61" s="4">
        <v>33.833098839254312</v>
      </c>
      <c r="S61" s="17">
        <f>-(R61-$R$6)/$R$6*100</f>
        <v>6.7958709662415568</v>
      </c>
      <c r="T61" s="4">
        <v>29.133174016945471</v>
      </c>
      <c r="U61" s="4">
        <f>-(T61-$T$6)/$T$6*100</f>
        <v>15.088388175617986</v>
      </c>
      <c r="V61" s="4">
        <v>28.867457317867849</v>
      </c>
      <c r="W61" s="4">
        <f>-(V61-$V$6)/$V$6*100</f>
        <v>21.611325029936207</v>
      </c>
      <c r="X61" s="4"/>
      <c r="Y61" s="22">
        <v>9.773853779429988</v>
      </c>
      <c r="Z61" s="4">
        <f>-(Y61-$Y$6)/$Y$6*100</f>
        <v>2.3867211051471577</v>
      </c>
      <c r="AA61" s="16">
        <v>11.805771020788086</v>
      </c>
      <c r="AB61" s="4">
        <f>-(AA61-$AA$6)/$AA$6*100</f>
        <v>-12.090181162855815</v>
      </c>
      <c r="AC61" s="4">
        <v>11.192954363490792</v>
      </c>
      <c r="AD61" s="4">
        <f>-(AC61-$AC$6)/$AC$6*100</f>
        <v>-8.0750795651926559</v>
      </c>
      <c r="AE61" s="4">
        <v>9.939148073022313</v>
      </c>
      <c r="AF61" s="4">
        <f>-(AE61-$AE$6)/$AE$6*100</f>
        <v>-16.641498615775514</v>
      </c>
      <c r="AH61" s="4">
        <f>(E61*0.2)+(Q61*0.2)+(Z61*0.6)</f>
        <v>2.4549531052048845</v>
      </c>
      <c r="AI61" s="4">
        <f>(H61*0.2)+(S61*0.2)+(AB61*0.6)</f>
        <v>-5.2566366321247582</v>
      </c>
      <c r="AJ61" s="4">
        <f>(K61*0.2)+(U61*0.2)+(AD61*0.6)</f>
        <v>-2.1877304643523363</v>
      </c>
      <c r="AK61" s="4">
        <f>(N61*0.2)+(W61*0.2)+(AF61*0.6)</f>
        <v>-6.0166164643630271</v>
      </c>
    </row>
    <row r="62" spans="1:37" x14ac:dyDescent="0.2">
      <c r="A62">
        <v>480</v>
      </c>
      <c r="B62" s="1" t="s">
        <v>59</v>
      </c>
      <c r="C62" s="3">
        <v>77.900000000000006</v>
      </c>
      <c r="D62" s="19">
        <f>C62-70</f>
        <v>7.9000000000000057</v>
      </c>
      <c r="E62" s="20">
        <f>(D62-$D$6)/$D$6*100</f>
        <v>1.2820512820513918</v>
      </c>
      <c r="F62" s="3">
        <v>78.900000000000006</v>
      </c>
      <c r="G62" s="19">
        <f>F62-70</f>
        <v>8.9000000000000057</v>
      </c>
      <c r="H62" s="18">
        <f>(G62-$G$6)/$G$6*100</f>
        <v>-5.3191489361702091</v>
      </c>
      <c r="I62" s="3">
        <v>80.8</v>
      </c>
      <c r="J62" s="19">
        <f>I62-70</f>
        <v>10.799999999999997</v>
      </c>
      <c r="K62" s="18">
        <f>(J62-$J$6)/$J$6*100</f>
        <v>-2.7027027027026786</v>
      </c>
      <c r="L62" s="3">
        <v>80.8</v>
      </c>
      <c r="M62" s="18">
        <f>L62-70</f>
        <v>10.799999999999997</v>
      </c>
      <c r="N62" s="18">
        <f>(M62-$M$6)/$M$6*100</f>
        <v>-4.4247787610619485</v>
      </c>
      <c r="O62" s="4"/>
      <c r="P62" s="18">
        <v>34.67566487590463</v>
      </c>
      <c r="Q62" s="18">
        <f>-(P62-$P$6)/$P$6*100</f>
        <v>-11.965337022617472</v>
      </c>
      <c r="R62" s="4">
        <v>35.032691288213464</v>
      </c>
      <c r="S62" s="17">
        <f>-(R62-$R$6)/$R$6*100</f>
        <v>3.4912085724146933</v>
      </c>
      <c r="T62" s="4">
        <v>37.510146537360619</v>
      </c>
      <c r="U62" s="4">
        <f>-(T62-$T$6)/$T$6*100</f>
        <v>-9.327153999885212</v>
      </c>
      <c r="V62" s="4">
        <v>39.121275955461925</v>
      </c>
      <c r="W62" s="4">
        <f>-(V62-$V$6)/$V$6*100</f>
        <v>-6.2325978876126609</v>
      </c>
      <c r="X62" s="4"/>
      <c r="Y62" s="22">
        <v>11.696141479099678</v>
      </c>
      <c r="Z62" s="4">
        <f>-(Y62-$Y$6)/$Y$6*100</f>
        <v>-16.811520405167908</v>
      </c>
      <c r="AA62" s="16">
        <v>12.226906860866233</v>
      </c>
      <c r="AB62" s="4">
        <f>-(AA62-$AA$6)/$AA$6*100</f>
        <v>-16.088665677370802</v>
      </c>
      <c r="AC62" s="4">
        <v>13.350402340892465</v>
      </c>
      <c r="AD62" s="4">
        <f>-(AC62-$AC$6)/$AC$6*100</f>
        <v>-28.906609315371263</v>
      </c>
      <c r="AE62" s="4">
        <v>12.341269841269842</v>
      </c>
      <c r="AF62" s="4">
        <f>-(AE62-$AE$6)/$AE$6*100</f>
        <v>-44.831750018355592</v>
      </c>
      <c r="AH62" s="4">
        <f>(E62*0.2)+(Q62*0.2)+(Z62*0.6)</f>
        <v>-12.22356939121396</v>
      </c>
      <c r="AI62" s="4">
        <f>(H62*0.2)+(S62*0.2)+(AB62*0.6)</f>
        <v>-10.018787479173584</v>
      </c>
      <c r="AJ62" s="4">
        <f>(K62*0.2)+(U62*0.2)+(AD62*0.6)</f>
        <v>-19.749936929740336</v>
      </c>
      <c r="AK62" s="4">
        <f>(N62*0.2)+(W62*0.2)+(AF62*0.6)</f>
        <v>-29.030525340748277</v>
      </c>
    </row>
    <row r="63" spans="1:37" x14ac:dyDescent="0.2">
      <c r="A63">
        <v>482</v>
      </c>
      <c r="B63" s="1" t="s">
        <v>49</v>
      </c>
      <c r="C63" s="3">
        <v>77.099999999999994</v>
      </c>
      <c r="D63" s="19">
        <f>C63-70</f>
        <v>7.0999999999999943</v>
      </c>
      <c r="E63" s="20">
        <f>(D63-$D$6)/$D$6*100</f>
        <v>-8.9743589743590153</v>
      </c>
      <c r="F63" s="3">
        <v>78.900000000000006</v>
      </c>
      <c r="G63" s="19">
        <f>F63-70</f>
        <v>8.9000000000000057</v>
      </c>
      <c r="H63" s="18">
        <f>(G63-$G$6)/$G$6*100</f>
        <v>-5.3191489361702091</v>
      </c>
      <c r="I63" s="3">
        <v>80.099999999999994</v>
      </c>
      <c r="J63" s="19">
        <f>I63-70</f>
        <v>10.099999999999994</v>
      </c>
      <c r="K63" s="18">
        <f>(J63-$J$6)/$J$6*100</f>
        <v>-9.0090090090090147</v>
      </c>
      <c r="L63" s="3">
        <v>80.599999999999994</v>
      </c>
      <c r="M63" s="18">
        <f>L63-70</f>
        <v>10.599999999999994</v>
      </c>
      <c r="N63" s="18">
        <f>(M63-$M$6)/$M$6*100</f>
        <v>-6.1946902654867531</v>
      </c>
      <c r="O63" s="4"/>
      <c r="P63" s="18">
        <v>25.228076708247997</v>
      </c>
      <c r="Q63" s="18">
        <f>-(P63-$P$6)/$P$6*100</f>
        <v>18.540275401201171</v>
      </c>
      <c r="R63" s="4">
        <v>26.025236593059937</v>
      </c>
      <c r="S63" s="17">
        <f>-(R63-$R$6)/$R$6*100</f>
        <v>28.305133352451961</v>
      </c>
      <c r="T63" s="4">
        <v>27.424483306836247</v>
      </c>
      <c r="U63" s="4">
        <f>-(T63-$T$6)/$T$6*100</f>
        <v>20.068541804616014</v>
      </c>
      <c r="V63" s="4">
        <v>31.927710843373493</v>
      </c>
      <c r="W63" s="4">
        <f>-(V63-$V$6)/$V$6*100</f>
        <v>13.301302560850525</v>
      </c>
      <c r="X63" s="4"/>
      <c r="Y63" s="22">
        <v>11.496531219028741</v>
      </c>
      <c r="Z63" s="4">
        <f>-(Y63-$Y$6)/$Y$6*100</f>
        <v>-14.817975952151254</v>
      </c>
      <c r="AA63" s="16">
        <v>14.469453376205788</v>
      </c>
      <c r="AB63" s="4">
        <f>-(AA63-$AA$6)/$AA$6*100</f>
        <v>-37.380578312972801</v>
      </c>
      <c r="AC63" s="4">
        <v>15.671641791044777</v>
      </c>
      <c r="AD63" s="4">
        <f>-(AC63-$AC$6)/$AC$6*100</f>
        <v>-51.319649708295358</v>
      </c>
      <c r="AE63" s="4">
        <v>11.510791366906476</v>
      </c>
      <c r="AF63" s="4">
        <f>-(AE63-$AE$6)/$AE$6*100</f>
        <v>-35.085617542392789</v>
      </c>
      <c r="AH63" s="4">
        <f>(E63*0.2)+(Q63*0.2)+(Z63*0.6)</f>
        <v>-6.9776022859223215</v>
      </c>
      <c r="AI63" s="4">
        <f>(H63*0.2)+(S63*0.2)+(AB63*0.6)</f>
        <v>-17.831150104527328</v>
      </c>
      <c r="AJ63" s="4">
        <f>(K63*0.2)+(U63*0.2)+(AD63*0.6)</f>
        <v>-28.579883265855816</v>
      </c>
      <c r="AK63" s="4">
        <f>(N63*0.2)+(W63*0.2)+(AF63*0.6)</f>
        <v>-19.630048066362917</v>
      </c>
    </row>
    <row r="64" spans="1:37" x14ac:dyDescent="0.2">
      <c r="A64">
        <v>492</v>
      </c>
      <c r="B64" s="1" t="s">
        <v>94</v>
      </c>
      <c r="C64" s="23"/>
      <c r="D64" s="19"/>
      <c r="E64" s="20"/>
      <c r="F64" s="23"/>
      <c r="G64" s="19"/>
      <c r="H64" s="18"/>
      <c r="I64" s="23"/>
      <c r="J64" s="19"/>
      <c r="K64" s="18"/>
      <c r="L64" s="23"/>
      <c r="M64" s="18"/>
      <c r="N64" s="18"/>
      <c r="O64" s="4"/>
      <c r="P64" s="18">
        <v>19.025875190258752</v>
      </c>
      <c r="Q64" s="18">
        <f>-(P64-$P$6)/$P$6*100</f>
        <v>38.566757538718917</v>
      </c>
      <c r="R64" s="4">
        <v>18.867924528301884</v>
      </c>
      <c r="S64" s="17">
        <f>-(R64-$R$6)/$R$6*100</f>
        <v>48.022246478507199</v>
      </c>
      <c r="T64" s="4">
        <v>22.86073825503356</v>
      </c>
      <c r="U64" s="4">
        <f>-(T64-$T$6)/$T$6*100</f>
        <v>33.370042975710987</v>
      </c>
      <c r="V64" s="4">
        <v>20.956816257408974</v>
      </c>
      <c r="W64" s="4">
        <f>-(V64-$V$6)/$V$6*100</f>
        <v>43.092422726383845</v>
      </c>
      <c r="X64" s="4"/>
      <c r="Y64" s="22">
        <v>9.433962264150944</v>
      </c>
      <c r="Z64" s="4">
        <f>-(Y64-$Y$6)/$Y$6*100</f>
        <v>5.7812803060177078</v>
      </c>
      <c r="AA64" s="16">
        <v>17.726396917148364</v>
      </c>
      <c r="AB64" s="4">
        <f>-(AA64-$AA$6)/$AA$6*100</f>
        <v>-68.303708271923696</v>
      </c>
      <c r="AC64" s="4">
        <v>9.1928251121076237</v>
      </c>
      <c r="AD64" s="4">
        <f>-(AC64-$AC$6)/$AC$6*100</f>
        <v>11.237438020779983</v>
      </c>
      <c r="AE64" s="4">
        <v>11.031175059952037</v>
      </c>
      <c r="AF64" s="4">
        <f>-(AE64-$AE$6)/$AE$6*100</f>
        <v>-29.457050144793062</v>
      </c>
      <c r="AH64" s="4">
        <f>(E64*0.2)+(Q64*0.2)+(Z64*0.6)</f>
        <v>11.182119691354409</v>
      </c>
      <c r="AI64" s="4">
        <f>(H64*0.2)+(S64*0.2)+(AB64*0.6)</f>
        <v>-31.377775667452774</v>
      </c>
      <c r="AJ64" s="4">
        <f>(K64*0.2)+(U64*0.2)+(AD64*0.6)</f>
        <v>13.416471407610187</v>
      </c>
      <c r="AK64" s="4">
        <f>(N64*0.2)+(W64*0.2)+(AF64*0.6)</f>
        <v>-9.0557455415990677</v>
      </c>
    </row>
    <row r="65" spans="1:37" x14ac:dyDescent="0.2">
      <c r="A65">
        <v>510</v>
      </c>
      <c r="B65" s="1" t="s">
        <v>27</v>
      </c>
      <c r="C65" s="3">
        <v>77.7</v>
      </c>
      <c r="D65" s="19">
        <f>C65-70</f>
        <v>7.7000000000000028</v>
      </c>
      <c r="E65" s="20">
        <f>(D65-$D$6)/$D$6*100</f>
        <v>-1.2820512820512098</v>
      </c>
      <c r="F65" s="3">
        <v>79.3</v>
      </c>
      <c r="G65" s="19">
        <f>F65-70</f>
        <v>9.2999999999999972</v>
      </c>
      <c r="H65" s="18">
        <f>(G65-$G$6)/$G$6*100</f>
        <v>-1.0638297872341325</v>
      </c>
      <c r="I65" s="3">
        <v>81.5</v>
      </c>
      <c r="J65" s="19">
        <f>I65-70</f>
        <v>11.5</v>
      </c>
      <c r="K65" s="18">
        <f>(J65-$J$6)/$J$6*100</f>
        <v>3.6036036036036569</v>
      </c>
      <c r="L65" s="3">
        <v>81.5</v>
      </c>
      <c r="M65" s="18">
        <f>L65-70</f>
        <v>11.5</v>
      </c>
      <c r="N65" s="18">
        <f>(M65-$M$6)/$M$6*100</f>
        <v>1.7699115044248044</v>
      </c>
      <c r="O65" s="4"/>
      <c r="P65" s="18">
        <v>31.785402599788711</v>
      </c>
      <c r="Q65" s="18">
        <f>-(P65-$P$6)/$P$6*100</f>
        <v>-2.6328789143968736</v>
      </c>
      <c r="R65" s="4">
        <v>44.04263071597741</v>
      </c>
      <c r="S65" s="17">
        <f>-(R65-$R$6)/$R$6*100</f>
        <v>-21.329561201039706</v>
      </c>
      <c r="T65" s="4">
        <v>39.052467437167493</v>
      </c>
      <c r="U65" s="4">
        <f>-(T65-$T$6)/$T$6*100</f>
        <v>-13.822405820948678</v>
      </c>
      <c r="V65" s="4">
        <v>37.6268612063609</v>
      </c>
      <c r="W65" s="4">
        <f>-(V65-$V$6)/$V$6*100</f>
        <v>-2.174561506097294</v>
      </c>
      <c r="X65" s="4"/>
      <c r="Y65" s="22">
        <v>10.366062264796442</v>
      </c>
      <c r="Z65" s="4">
        <f>-(Y65-$Y$6)/$Y$6*100</f>
        <v>-3.5277741748656548</v>
      </c>
      <c r="AA65" s="16">
        <v>11.047743197001793</v>
      </c>
      <c r="AB65" s="4">
        <f>-(AA65-$AA$6)/$AA$6*100</f>
        <v>-4.8930674847168198</v>
      </c>
      <c r="AC65" s="4">
        <v>10.533732605249252</v>
      </c>
      <c r="AD65" s="4">
        <f>-(AC65-$AC$6)/$AC$6*100</f>
        <v>-1.7098750213906055</v>
      </c>
      <c r="AE65" s="4">
        <v>9.5645837128803066</v>
      </c>
      <c r="AF65" s="4">
        <f>-(AE65-$AE$6)/$AE$6*100</f>
        <v>-12.245774960786497</v>
      </c>
      <c r="AH65" s="4">
        <f>(E65*0.2)+(Q65*0.2)+(Z65*0.6)</f>
        <v>-2.8996505442090093</v>
      </c>
      <c r="AI65" s="4">
        <f>(H65*0.2)+(S65*0.2)+(AB65*0.6)</f>
        <v>-7.4145186884848604</v>
      </c>
      <c r="AJ65" s="4">
        <f>(K65*0.2)+(U65*0.2)+(AD65*0.6)</f>
        <v>-3.0696854563033673</v>
      </c>
      <c r="AK65" s="4">
        <f>(N65*0.2)+(W65*0.2)+(AF65*0.6)</f>
        <v>-7.4283949768063957</v>
      </c>
    </row>
    <row r="66" spans="1:37" x14ac:dyDescent="0.2">
      <c r="A66">
        <v>530</v>
      </c>
      <c r="B66" s="1" t="s">
        <v>4</v>
      </c>
      <c r="C66" s="3">
        <v>78.5</v>
      </c>
      <c r="D66" s="19">
        <f>C66-70</f>
        <v>8.5</v>
      </c>
      <c r="E66" s="20">
        <f>(D66-$D$6)/$D$6*100</f>
        <v>8.9743589743590153</v>
      </c>
      <c r="F66" s="3">
        <v>80</v>
      </c>
      <c r="G66" s="19">
        <f>F66-70</f>
        <v>10</v>
      </c>
      <c r="H66" s="18">
        <f>(G66-$G$6)/$G$6*100</f>
        <v>6.3829787234041913</v>
      </c>
      <c r="I66" s="3">
        <v>81.400000000000006</v>
      </c>
      <c r="J66" s="19">
        <f>I66-70</f>
        <v>11.400000000000006</v>
      </c>
      <c r="K66" s="18">
        <f>(J66-$J$6)/$J$6*100</f>
        <v>2.7027027027028065</v>
      </c>
      <c r="L66" s="3">
        <v>81.8</v>
      </c>
      <c r="M66" s="18">
        <f>L66-70</f>
        <v>11.799999999999997</v>
      </c>
      <c r="N66" s="18">
        <f>(M66-$M$6)/$M$6*100</f>
        <v>4.4247787610619485</v>
      </c>
      <c r="O66" s="4"/>
      <c r="P66" s="18">
        <v>27.793190416141236</v>
      </c>
      <c r="Q66" s="18">
        <f>-(P66-$P$6)/$P$6*100</f>
        <v>10.257699657277245</v>
      </c>
      <c r="R66" s="4">
        <v>38.850767635878952</v>
      </c>
      <c r="S66" s="17">
        <f>-(R66-$R$6)/$R$6*100</f>
        <v>-7.0269080878208143</v>
      </c>
      <c r="T66" s="4">
        <v>38.321256625978698</v>
      </c>
      <c r="U66" s="4">
        <f>-(T66-$T$6)/$T$6*100</f>
        <v>-11.691217213578245</v>
      </c>
      <c r="V66" s="4">
        <v>41.605910372314568</v>
      </c>
      <c r="W66" s="4">
        <f>-(V66-$V$6)/$V$6*100</f>
        <v>-12.97954472042368</v>
      </c>
      <c r="X66" s="4"/>
      <c r="Y66" s="22">
        <v>10.218702865761689</v>
      </c>
      <c r="Z66" s="4">
        <f>-(Y66-$Y$6)/$Y$6*100</f>
        <v>-2.0560687002011679</v>
      </c>
      <c r="AA66" s="16">
        <v>11.380057803468208</v>
      </c>
      <c r="AB66" s="4">
        <f>-(AA66-$AA$6)/$AA$6*100</f>
        <v>-8.0482366283749229</v>
      </c>
      <c r="AC66" s="4">
        <v>11.733931240657698</v>
      </c>
      <c r="AD66" s="4">
        <f>-(AC66-$AC$6)/$AC$6*100</f>
        <v>-13.298554721443434</v>
      </c>
      <c r="AE66" s="4">
        <v>9.0003982477100752</v>
      </c>
      <c r="AF66" s="4">
        <f>-(AE66-$AE$6)/$AE$6*100</f>
        <v>-5.624740877059101</v>
      </c>
      <c r="AH66" s="4">
        <f>(E66*0.2)+(Q66*0.2)+(Z66*0.6)</f>
        <v>2.6127705062065516</v>
      </c>
      <c r="AI66" s="4">
        <f>(H66*0.2)+(S66*0.2)+(AB66*0.6)</f>
        <v>-4.9577278499082782</v>
      </c>
      <c r="AJ66" s="4">
        <f>(K66*0.2)+(U66*0.2)+(AD66*0.6)</f>
        <v>-9.7768357350411481</v>
      </c>
      <c r="AK66" s="4">
        <f>(N66*0.2)+(W66*0.2)+(AF66*0.6)</f>
        <v>-5.0857977181078073</v>
      </c>
    </row>
    <row r="67" spans="1:37" x14ac:dyDescent="0.2">
      <c r="A67">
        <v>540</v>
      </c>
      <c r="B67" s="1" t="s">
        <v>83</v>
      </c>
      <c r="C67" s="3">
        <v>79.3</v>
      </c>
      <c r="D67" s="19">
        <f>C67-70</f>
        <v>9.2999999999999972</v>
      </c>
      <c r="E67" s="20">
        <f>(D67-$D$6)/$D$6*100</f>
        <v>19.230769230769237</v>
      </c>
      <c r="F67" s="3">
        <v>79.8</v>
      </c>
      <c r="G67" s="19">
        <f>F67-70</f>
        <v>9.7999999999999972</v>
      </c>
      <c r="H67" s="18">
        <f>(G67-$G$6)/$G$6*100</f>
        <v>4.2553191489360769</v>
      </c>
      <c r="I67" s="3">
        <v>81.7</v>
      </c>
      <c r="J67" s="19">
        <f>I67-70</f>
        <v>11.700000000000003</v>
      </c>
      <c r="K67" s="18">
        <f>(J67-$J$6)/$J$6*100</f>
        <v>5.4054054054054852</v>
      </c>
      <c r="L67" s="3">
        <v>81.900000000000006</v>
      </c>
      <c r="M67" s="18">
        <f>L67-70</f>
        <v>11.900000000000006</v>
      </c>
      <c r="N67" s="18">
        <f>(M67-$M$6)/$M$6*100</f>
        <v>5.3097345132744129</v>
      </c>
      <c r="O67" s="4"/>
      <c r="P67" s="18">
        <v>23.030036976379016</v>
      </c>
      <c r="Q67" s="18">
        <f>-(P67-$P$6)/$P$6*100</f>
        <v>25.637594522508827</v>
      </c>
      <c r="R67" s="4">
        <v>31.423572775295977</v>
      </c>
      <c r="S67" s="17">
        <f>-(R67-$R$6)/$R$6*100</f>
        <v>13.433683814611626</v>
      </c>
      <c r="T67" s="4">
        <v>32.00096398815672</v>
      </c>
      <c r="U67" s="4">
        <f>-(T67-$T$6)/$T$6*100</f>
        <v>6.7299213402602227</v>
      </c>
      <c r="V67" s="4">
        <v>32.361111111111114</v>
      </c>
      <c r="W67" s="4">
        <f>-(V67-$V$6)/$V$6*100</f>
        <v>12.124417726639837</v>
      </c>
      <c r="X67" s="4"/>
      <c r="Y67" s="22">
        <v>11.31502508581991</v>
      </c>
      <c r="Z67" s="4">
        <f>-(Y67-$Y$6)/$Y$6*100</f>
        <v>-13.005240750471858</v>
      </c>
      <c r="AA67" s="16">
        <v>11.106922980273904</v>
      </c>
      <c r="AB67" s="4">
        <f>-(AA67-$AA$6)/$AA$6*100</f>
        <v>-5.4549513817082937</v>
      </c>
      <c r="AC67" s="4">
        <v>12.294654498044329</v>
      </c>
      <c r="AD67" s="4">
        <f>-(AC67-$AC$6)/$AC$6*100</f>
        <v>-18.712693713538322</v>
      </c>
      <c r="AE67" s="4">
        <v>9.9306216841246098</v>
      </c>
      <c r="AF67" s="4">
        <f>-(AE67-$AE$6)/$AE$6*100</f>
        <v>-16.541436641499423</v>
      </c>
      <c r="AH67" s="4">
        <f>(E67*0.2)+(Q67*0.2)+(Z67*0.6)</f>
        <v>1.1705283003724984</v>
      </c>
      <c r="AI67" s="4">
        <f>(H67*0.2)+(S67*0.2)+(AB67*0.6)</f>
        <v>0.26482976368456468</v>
      </c>
      <c r="AJ67" s="4">
        <f>(K67*0.2)+(U67*0.2)+(AD67*0.6)</f>
        <v>-8.8005508789898492</v>
      </c>
      <c r="AK67" s="4">
        <f>(N67*0.2)+(W67*0.2)+(AF67*0.6)</f>
        <v>-6.4380315369168031</v>
      </c>
    </row>
    <row r="68" spans="1:37" x14ac:dyDescent="0.2">
      <c r="A68">
        <v>550</v>
      </c>
      <c r="B68" s="1" t="s">
        <v>85</v>
      </c>
      <c r="C68" s="3">
        <v>77.7</v>
      </c>
      <c r="D68" s="19">
        <f>C68-70</f>
        <v>7.7000000000000028</v>
      </c>
      <c r="E68" s="20">
        <f>(D68-$D$6)/$D$6*100</f>
        <v>-1.2820512820512098</v>
      </c>
      <c r="F68" s="3">
        <v>79.400000000000006</v>
      </c>
      <c r="G68" s="19">
        <f>F68-70</f>
        <v>9.4000000000000057</v>
      </c>
      <c r="H68" s="18">
        <f>(G68-$G$6)/$G$6*100</f>
        <v>0</v>
      </c>
      <c r="I68" s="3">
        <v>80.7</v>
      </c>
      <c r="J68" s="19">
        <f>I68-70</f>
        <v>10.700000000000003</v>
      </c>
      <c r="K68" s="18">
        <f>(J68-$J$6)/$J$6*100</f>
        <v>-3.6036036036035286</v>
      </c>
      <c r="L68" s="3">
        <v>81.099999999999994</v>
      </c>
      <c r="M68" s="18">
        <f>L68-70</f>
        <v>11.099999999999994</v>
      </c>
      <c r="N68" s="18">
        <f>(M68-$M$6)/$M$6*100</f>
        <v>-1.7699115044248044</v>
      </c>
      <c r="O68" s="4"/>
      <c r="P68" s="18">
        <v>31.828610204543249</v>
      </c>
      <c r="Q68" s="18">
        <f>-(P68-$P$6)/$P$6*100</f>
        <v>-2.7723932984928981</v>
      </c>
      <c r="R68" s="4">
        <v>38.135310225071791</v>
      </c>
      <c r="S68" s="17">
        <f>-(R68-$R$6)/$R$6*100</f>
        <v>-5.0559510332556314</v>
      </c>
      <c r="T68" s="4">
        <v>40.107772586201015</v>
      </c>
      <c r="U68" s="4">
        <f>-(T68-$T$6)/$T$6*100</f>
        <v>-16.898200484409831</v>
      </c>
      <c r="V68" s="4">
        <v>44.429936086866888</v>
      </c>
      <c r="W68" s="4">
        <f>-(V68-$V$6)/$V$6*100</f>
        <v>-20.64809797773199</v>
      </c>
      <c r="X68" s="4"/>
      <c r="Y68" s="22">
        <v>11.269276393831554</v>
      </c>
      <c r="Z68" s="4">
        <f>-(Y68-$Y$6)/$Y$6*100</f>
        <v>-12.54834013266923</v>
      </c>
      <c r="AA68" s="16">
        <v>11.782326510234647</v>
      </c>
      <c r="AB68" s="4">
        <f>-(AA68-$AA$6)/$AA$6*100</f>
        <v>-11.867586685071844</v>
      </c>
      <c r="AC68" s="4">
        <v>12.503339567192093</v>
      </c>
      <c r="AD68" s="4">
        <f>-(AC68-$AC$6)/$AC$6*100</f>
        <v>-20.727680527544987</v>
      </c>
      <c r="AE68" s="4">
        <v>10.710128055878929</v>
      </c>
      <c r="AF68" s="4">
        <f>-(AE68-$AE$6)/$AE$6*100</f>
        <v>-25.689382794828202</v>
      </c>
      <c r="AH68" s="4">
        <f>(E68*0.2)+(Q68*0.2)+(Z68*0.6)</f>
        <v>-8.3398929957103594</v>
      </c>
      <c r="AI68" s="4">
        <f>(H68*0.2)+(S68*0.2)+(AB68*0.6)</f>
        <v>-8.1317422176942316</v>
      </c>
      <c r="AJ68" s="4">
        <f>(K68*0.2)+(U68*0.2)+(AD68*0.6)</f>
        <v>-16.536969134129663</v>
      </c>
      <c r="AK68" s="4">
        <f>(N68*0.2)+(W68*0.2)+(AF68*0.6)</f>
        <v>-19.897231573328281</v>
      </c>
    </row>
    <row r="69" spans="1:37" x14ac:dyDescent="0.2">
      <c r="A69">
        <v>561</v>
      </c>
      <c r="B69" s="1" t="s">
        <v>10</v>
      </c>
      <c r="C69" s="3">
        <v>77.599999999999994</v>
      </c>
      <c r="D69" s="19">
        <f>C69-70</f>
        <v>7.5999999999999943</v>
      </c>
      <c r="E69" s="20">
        <f>(D69-$D$6)/$D$6*100</f>
        <v>-2.5641025641026016</v>
      </c>
      <c r="F69" s="3">
        <v>79</v>
      </c>
      <c r="G69" s="19">
        <f>F69-70</f>
        <v>9</v>
      </c>
      <c r="H69" s="18">
        <f>(G69-$G$6)/$G$6*100</f>
        <v>-4.2553191489362288</v>
      </c>
      <c r="I69" s="3">
        <v>80.8</v>
      </c>
      <c r="J69" s="19">
        <f>I69-70</f>
        <v>10.799999999999997</v>
      </c>
      <c r="K69" s="18">
        <f>(J69-$J$6)/$J$6*100</f>
        <v>-2.7027027027026786</v>
      </c>
      <c r="L69" s="3">
        <v>80.7</v>
      </c>
      <c r="M69" s="18">
        <f>L69-70</f>
        <v>10.700000000000003</v>
      </c>
      <c r="N69" s="18">
        <f>(M69-$M$6)/$M$6*100</f>
        <v>-5.3097345132742877</v>
      </c>
      <c r="O69" s="4"/>
      <c r="P69" s="18">
        <v>28.263870960500171</v>
      </c>
      <c r="Q69" s="18">
        <f>-(P69-$P$6)/$P$6*100</f>
        <v>8.7379045511780049</v>
      </c>
      <c r="R69" s="4">
        <v>40.710820363093539</v>
      </c>
      <c r="S69" s="17">
        <f>-(R69-$R$6)/$R$6*100</f>
        <v>-12.151020284004248</v>
      </c>
      <c r="T69" s="4">
        <v>34.25934046658481</v>
      </c>
      <c r="U69" s="4">
        <f>-(T69-$T$6)/$T$6*100</f>
        <v>0.14765238535468511</v>
      </c>
      <c r="V69" s="4">
        <v>35.188683389711372</v>
      </c>
      <c r="W69" s="4">
        <f>-(V69-$V$6)/$V$6*100</f>
        <v>4.4462338858910497</v>
      </c>
      <c r="X69" s="4"/>
      <c r="Y69" s="22">
        <v>10.622074588555035</v>
      </c>
      <c r="Z69" s="4">
        <f>-(Y69-$Y$6)/$Y$6*100</f>
        <v>-6.0846164321297458</v>
      </c>
      <c r="AA69" s="16">
        <v>11.398741418764303</v>
      </c>
      <c r="AB69" s="4">
        <f>-(AA69-$AA$6)/$AA$6*100</f>
        <v>-8.2256286699136485</v>
      </c>
      <c r="AC69" s="4">
        <v>10.717578365089121</v>
      </c>
      <c r="AD69" s="4">
        <f>-(AC69-$AC$6)/$AC$6*100</f>
        <v>-3.4850225362617802</v>
      </c>
      <c r="AE69" s="4">
        <v>8.5069306930693074</v>
      </c>
      <c r="AF69" s="4">
        <f>-(AE69-$AE$6)/$AE$6*100</f>
        <v>0.1663787107245101</v>
      </c>
      <c r="AH69" s="4">
        <f>(E69*0.2)+(Q69*0.2)+(Z69*0.6)</f>
        <v>-2.4160094618627665</v>
      </c>
      <c r="AI69" s="4">
        <f>(H69*0.2)+(S69*0.2)+(AB69*0.6)</f>
        <v>-8.2166450885362856</v>
      </c>
      <c r="AJ69" s="4">
        <f>(K69*0.2)+(U69*0.2)+(AD69*0.6)</f>
        <v>-2.6020235852266667</v>
      </c>
      <c r="AK69" s="4">
        <f>(N69*0.2)+(W69*0.2)+(AF69*0.6)</f>
        <v>-7.2872899041941538E-2</v>
      </c>
    </row>
    <row r="70" spans="1:37" x14ac:dyDescent="0.2">
      <c r="A70">
        <v>563</v>
      </c>
      <c r="B70" s="1" t="s">
        <v>11</v>
      </c>
      <c r="C70" s="23"/>
      <c r="D70" s="19"/>
      <c r="E70" s="20"/>
      <c r="F70" s="23"/>
      <c r="G70" s="19"/>
      <c r="H70" s="18"/>
      <c r="I70" s="23"/>
      <c r="J70" s="19"/>
      <c r="K70" s="18"/>
      <c r="L70" s="23"/>
      <c r="M70" s="18"/>
      <c r="N70" s="18"/>
      <c r="O70" s="4"/>
      <c r="P70" s="18">
        <v>11.87178472497032</v>
      </c>
      <c r="Q70" s="18">
        <f>-(P70-$P$6)/$P$6*100</f>
        <v>61.666823619727737</v>
      </c>
      <c r="R70" s="4">
        <v>18.104776579352851</v>
      </c>
      <c r="S70" s="17">
        <f>-(R70-$R$6)/$R$6*100</f>
        <v>50.124582426025199</v>
      </c>
      <c r="T70" s="4">
        <v>21.747009786154404</v>
      </c>
      <c r="U70" s="4">
        <f>-(T70-$T$6)/$T$6*100</f>
        <v>36.616118373201971</v>
      </c>
      <c r="V70" s="4">
        <v>17.165814463111758</v>
      </c>
      <c r="W70" s="4">
        <f>-(V70-$V$6)/$V$6*100</f>
        <v>53.38676920074947</v>
      </c>
      <c r="X70" s="4"/>
      <c r="Y70" s="22">
        <v>10.731707317073171</v>
      </c>
      <c r="Z70" s="4">
        <f>-(Y70-$Y$6)/$Y$6*100</f>
        <v>-7.1795386957886373</v>
      </c>
      <c r="AA70" s="16">
        <v>10.7981220657277</v>
      </c>
      <c r="AB70" s="4">
        <f>-(AA70-$AA$6)/$AA$6*100</f>
        <v>-2.5230335600098566</v>
      </c>
      <c r="AC70" s="4">
        <v>11.504424778761061</v>
      </c>
      <c r="AD70" s="4">
        <f>-(AC70-$AC$6)/$AC$6*100</f>
        <v>-11.082524143215542</v>
      </c>
      <c r="AE70" s="4">
        <v>8.6757990867579906</v>
      </c>
      <c r="AF70" s="4">
        <f>-(AE70-$AE$6)/$AE$6*100</f>
        <v>-1.8153869661698943</v>
      </c>
      <c r="AH70" s="4">
        <f>(E70*0.2)+(Q70*0.2)+(Z70*0.6)</f>
        <v>8.0256415064723665</v>
      </c>
      <c r="AI70" s="4">
        <f>(H70*0.2)+(S70*0.2)+(AB70*0.6)</f>
        <v>8.5110963491991267</v>
      </c>
      <c r="AJ70" s="4">
        <f>(K70*0.2)+(U70*0.2)+(AD70*0.6)</f>
        <v>0.67370918871106955</v>
      </c>
      <c r="AK70" s="4">
        <f>(N70*0.2)+(W70*0.2)+(AF70*0.6)</f>
        <v>9.5881216604479587</v>
      </c>
    </row>
    <row r="71" spans="1:37" x14ac:dyDescent="0.2">
      <c r="A71">
        <v>573</v>
      </c>
      <c r="B71" s="1" t="s">
        <v>88</v>
      </c>
      <c r="C71" s="3">
        <v>78.3</v>
      </c>
      <c r="D71" s="19">
        <f>C71-70</f>
        <v>8.2999999999999972</v>
      </c>
      <c r="E71" s="20">
        <f>(D71-$D$6)/$D$6*100</f>
        <v>6.4102564102564124</v>
      </c>
      <c r="F71" s="3">
        <v>80.3</v>
      </c>
      <c r="G71" s="19">
        <f>F71-70</f>
        <v>10.299999999999997</v>
      </c>
      <c r="H71" s="18">
        <f>(G71-$G$6)/$G$6*100</f>
        <v>9.5744680851062878</v>
      </c>
      <c r="I71" s="3">
        <v>81.7</v>
      </c>
      <c r="J71" s="19">
        <f>I71-70</f>
        <v>11.700000000000003</v>
      </c>
      <c r="K71" s="18">
        <f>(J71-$J$6)/$J$6*100</f>
        <v>5.4054054054054852</v>
      </c>
      <c r="L71" s="3">
        <v>81.7</v>
      </c>
      <c r="M71" s="18">
        <f>L71-70</f>
        <v>11.700000000000003</v>
      </c>
      <c r="N71" s="18">
        <f>(M71-$M$6)/$M$6*100</f>
        <v>3.5398230088496088</v>
      </c>
      <c r="O71" s="4"/>
      <c r="P71" s="18">
        <v>24.560571323161252</v>
      </c>
      <c r="Q71" s="18">
        <f>-(P71-$P$6)/$P$6*100</f>
        <v>20.695604381138995</v>
      </c>
      <c r="R71" s="4">
        <v>38.463533561572774</v>
      </c>
      <c r="S71" s="17">
        <f>-(R71-$R$6)/$R$6*100</f>
        <v>-5.9601475525420851</v>
      </c>
      <c r="T71" s="4">
        <v>36.559807498253512</v>
      </c>
      <c r="U71" s="4">
        <f>-(T71-$T$6)/$T$6*100</f>
        <v>-6.5572937868070822</v>
      </c>
      <c r="V71" s="4">
        <v>36.542772246259709</v>
      </c>
      <c r="W71" s="4">
        <f>-(V71-$V$6)/$V$6*100</f>
        <v>0.76924806452973715</v>
      </c>
      <c r="X71" s="4"/>
      <c r="Y71" s="22">
        <v>8.215962441314554</v>
      </c>
      <c r="Z71" s="4">
        <f>-(Y71-$Y$6)/$Y$6*100</f>
        <v>17.94566899890275</v>
      </c>
      <c r="AA71" s="16">
        <v>10.653706880121975</v>
      </c>
      <c r="AB71" s="4">
        <f>-(AA71-$AA$6)/$AA$6*100</f>
        <v>-1.151880054769961</v>
      </c>
      <c r="AC71" s="4">
        <v>11.355599214145382</v>
      </c>
      <c r="AD71" s="4">
        <f>-(AC71-$AC$6)/$AC$6*100</f>
        <v>-9.6455188437355268</v>
      </c>
      <c r="AE71" s="4">
        <v>9.0575803321112787</v>
      </c>
      <c r="AF71" s="4">
        <f>-(AE71-$AE$6)/$AE$6*100</f>
        <v>-6.2958048323928466</v>
      </c>
      <c r="AH71" s="4">
        <f>(E71*0.2)+(Q71*0.2)+(Z71*0.6)</f>
        <v>16.188573557620732</v>
      </c>
      <c r="AI71" s="4">
        <f>(H71*0.2)+(S71*0.2)+(AB71*0.6)</f>
        <v>3.173607365086395E-2</v>
      </c>
      <c r="AJ71" s="4">
        <f>(K71*0.2)+(U71*0.2)+(AD71*0.6)</f>
        <v>-6.0176889825216353</v>
      </c>
      <c r="AK71" s="4">
        <f>(N71*0.2)+(W71*0.2)+(AF71*0.6)</f>
        <v>-2.9156686847598383</v>
      </c>
    </row>
    <row r="72" spans="1:37" x14ac:dyDescent="0.2">
      <c r="A72">
        <v>575</v>
      </c>
      <c r="B72" s="1" t="s">
        <v>89</v>
      </c>
      <c r="C72" s="3">
        <v>78.8</v>
      </c>
      <c r="D72" s="19">
        <f>C72-70</f>
        <v>8.7999999999999972</v>
      </c>
      <c r="E72" s="20">
        <f>(D72-$D$6)/$D$6*100</f>
        <v>12.820512820512825</v>
      </c>
      <c r="F72" s="3">
        <v>79.900000000000006</v>
      </c>
      <c r="G72" s="19">
        <f>F72-70</f>
        <v>9.9000000000000057</v>
      </c>
      <c r="H72" s="18">
        <f>(G72-$G$6)/$G$6*100</f>
        <v>5.3191489361702091</v>
      </c>
      <c r="I72" s="3">
        <v>81.599999999999994</v>
      </c>
      <c r="J72" s="19">
        <f>I72-70</f>
        <v>11.599999999999994</v>
      </c>
      <c r="K72" s="18">
        <f>(J72-$J$6)/$J$6*100</f>
        <v>4.5045045045045073</v>
      </c>
      <c r="L72" s="3">
        <v>81.8</v>
      </c>
      <c r="M72" s="18">
        <f>L72-70</f>
        <v>11.799999999999997</v>
      </c>
      <c r="N72" s="18">
        <f>(M72-$M$6)/$M$6*100</f>
        <v>4.4247787610619485</v>
      </c>
      <c r="O72" s="4"/>
      <c r="P72" s="18">
        <v>28.504380475594495</v>
      </c>
      <c r="Q72" s="18">
        <f>-(P72-$P$6)/$P$6*100</f>
        <v>7.9613158682773788</v>
      </c>
      <c r="R72" s="4">
        <v>41.912487708947886</v>
      </c>
      <c r="S72" s="17">
        <f>-(R72-$R$6)/$R$6*100</f>
        <v>-15.461398647239363</v>
      </c>
      <c r="T72" s="4">
        <v>36.310137717648487</v>
      </c>
      <c r="U72" s="4">
        <f>-(T72-$T$6)/$T$6*100</f>
        <v>-5.8296057057664967</v>
      </c>
      <c r="V72" s="4">
        <v>40.138135772924173</v>
      </c>
      <c r="W72" s="4">
        <f>-(V72-$V$6)/$V$6*100</f>
        <v>-8.9938488299264776</v>
      </c>
      <c r="X72" s="4"/>
      <c r="Y72" s="22">
        <v>10.677271631718487</v>
      </c>
      <c r="Z72" s="4">
        <f>-(Y72-$Y$6)/$Y$6*100</f>
        <v>-6.6358794743316549</v>
      </c>
      <c r="AA72" s="16">
        <v>11.2275797810389</v>
      </c>
      <c r="AB72" s="4">
        <f>-(AA72-$AA$6)/$AA$6*100</f>
        <v>-6.6005303220811511</v>
      </c>
      <c r="AC72" s="4">
        <v>10.793871866295264</v>
      </c>
      <c r="AD72" s="4">
        <f>-(AC72-$AC$6)/$AC$6*100</f>
        <v>-4.2216847208281694</v>
      </c>
      <c r="AE72" s="4">
        <v>9.1444732500589208</v>
      </c>
      <c r="AF72" s="4">
        <f>-(AE72-$AE$6)/$AE$6*100</f>
        <v>-7.3155421473062585</v>
      </c>
      <c r="AH72" s="4">
        <f>(E72*0.2)+(Q72*0.2)+(Z72*0.6)</f>
        <v>0.17483805315904766</v>
      </c>
      <c r="AI72" s="4">
        <f>(H72*0.2)+(S72*0.2)+(AB72*0.6)</f>
        <v>-5.9887681354625215</v>
      </c>
      <c r="AJ72" s="4">
        <f>(K72*0.2)+(U72*0.2)+(AD72*0.6)</f>
        <v>-2.7980310727492999</v>
      </c>
      <c r="AK72" s="4">
        <f>(N72*0.2)+(W72*0.2)+(AF72*0.6)</f>
        <v>-5.3031393021566604</v>
      </c>
    </row>
    <row r="73" spans="1:37" x14ac:dyDescent="0.2">
      <c r="A73">
        <v>580</v>
      </c>
      <c r="B73" s="1" t="s">
        <v>95</v>
      </c>
      <c r="C73" s="3">
        <v>78.3</v>
      </c>
      <c r="D73" s="19">
        <f>C73-70</f>
        <v>8.2999999999999972</v>
      </c>
      <c r="E73" s="20">
        <f>(D73-$D$6)/$D$6*100</f>
        <v>6.4102564102564124</v>
      </c>
      <c r="F73" s="3">
        <v>79.400000000000006</v>
      </c>
      <c r="G73" s="19">
        <f>F73-70</f>
        <v>9.4000000000000057</v>
      </c>
      <c r="H73" s="18">
        <f>(G73-$G$6)/$G$6*100</f>
        <v>0</v>
      </c>
      <c r="I73" s="3">
        <v>80.8</v>
      </c>
      <c r="J73" s="19">
        <f>I73-70</f>
        <v>10.799999999999997</v>
      </c>
      <c r="K73" s="18">
        <f>(J73-$J$6)/$J$6*100</f>
        <v>-2.7027027027026786</v>
      </c>
      <c r="L73" s="3">
        <v>81.400000000000006</v>
      </c>
      <c r="M73" s="18">
        <f>L73-70</f>
        <v>11.400000000000006</v>
      </c>
      <c r="N73" s="18">
        <f>(M73-$M$6)/$M$6*100</f>
        <v>0.88495575221246503</v>
      </c>
      <c r="O73" s="4"/>
      <c r="P73" s="18">
        <v>30.387276136290165</v>
      </c>
      <c r="Q73" s="18">
        <f>-(P73-$P$6)/$P$6*100</f>
        <v>1.881575278365625</v>
      </c>
      <c r="R73" s="4">
        <v>40.649522857204964</v>
      </c>
      <c r="S73" s="17">
        <f>-(R73-$R$6)/$R$6*100</f>
        <v>-11.982156631418643</v>
      </c>
      <c r="T73" s="4">
        <v>38.061834242660431</v>
      </c>
      <c r="U73" s="4">
        <f>-(T73-$T$6)/$T$6*100</f>
        <v>-10.935104175635175</v>
      </c>
      <c r="V73" s="4">
        <v>38.791325677817099</v>
      </c>
      <c r="W73" s="4">
        <f>-(V73-$V$6)/$V$6*100</f>
        <v>-5.336628256973472</v>
      </c>
      <c r="X73" s="4"/>
      <c r="Y73" s="22">
        <v>11.578769438810006</v>
      </c>
      <c r="Z73" s="4">
        <f>-(Y73-$Y$6)/$Y$6*100</f>
        <v>-15.63930420858779</v>
      </c>
      <c r="AA73" s="16">
        <v>11.463664278403275</v>
      </c>
      <c r="AB73" s="4">
        <f>-(AA73-$AA$6)/$AA$6*100</f>
        <v>-8.8420403456719772</v>
      </c>
      <c r="AC73" s="4">
        <v>11.166041595635868</v>
      </c>
      <c r="AD73" s="4">
        <f>-(AC73-$AC$6)/$AC$6*100</f>
        <v>-7.8152197075729593</v>
      </c>
      <c r="AE73" s="4">
        <v>10.254596888260254</v>
      </c>
      <c r="AF73" s="4">
        <f>-(AE73-$AE$6)/$AE$6*100</f>
        <v>-20.343468067845045</v>
      </c>
      <c r="AH73" s="4">
        <f>(E73*0.2)+(Q73*0.2)+(Z73*0.6)</f>
        <v>-7.7252161874282663</v>
      </c>
      <c r="AI73" s="4">
        <f>(H73*0.2)+(S73*0.2)+(AB73*0.6)</f>
        <v>-7.7016555336869148</v>
      </c>
      <c r="AJ73" s="4">
        <f>(K73*0.2)+(U73*0.2)+(AD73*0.6)</f>
        <v>-7.4166932002113466</v>
      </c>
      <c r="AK73" s="4">
        <f>(N73*0.2)+(W73*0.2)+(AF73*0.6)</f>
        <v>-13.096415341659227</v>
      </c>
    </row>
    <row r="74" spans="1:37" x14ac:dyDescent="0.2">
      <c r="A74">
        <v>607</v>
      </c>
      <c r="B74" s="1" t="s">
        <v>15</v>
      </c>
      <c r="C74" s="3">
        <v>77.2</v>
      </c>
      <c r="D74" s="19">
        <f>C74-70</f>
        <v>7.2000000000000028</v>
      </c>
      <c r="E74" s="20">
        <f>(D74-$D$6)/$D$6*100</f>
        <v>-7.6923076923076223</v>
      </c>
      <c r="F74" s="3">
        <v>79.099999999999994</v>
      </c>
      <c r="G74" s="19">
        <f>F74-70</f>
        <v>9.0999999999999943</v>
      </c>
      <c r="H74" s="18">
        <f>(G74-$G$6)/$G$6*100</f>
        <v>-3.1914893617022466</v>
      </c>
      <c r="I74" s="3">
        <v>81.099999999999994</v>
      </c>
      <c r="J74" s="19">
        <f>I74-70</f>
        <v>11.099999999999994</v>
      </c>
      <c r="K74" s="18">
        <f>(J74-$J$6)/$J$6*100</f>
        <v>0</v>
      </c>
      <c r="L74" s="3">
        <v>81</v>
      </c>
      <c r="M74" s="18">
        <f>L74-70</f>
        <v>11</v>
      </c>
      <c r="N74" s="18">
        <f>(M74-$M$6)/$M$6*100</f>
        <v>-2.6548672566371438</v>
      </c>
      <c r="O74" s="4"/>
      <c r="P74" s="18">
        <v>32.184629876756418</v>
      </c>
      <c r="Q74" s="18">
        <f>-(P74-$P$6)/$P$6*100</f>
        <v>-3.9219563343765551</v>
      </c>
      <c r="R74" s="4">
        <v>41.410769348385621</v>
      </c>
      <c r="S74" s="17">
        <f>-(R74-$R$6)/$R$6*100</f>
        <v>-14.079254403266184</v>
      </c>
      <c r="T74" s="4">
        <v>42.593188058077125</v>
      </c>
      <c r="U74" s="4">
        <f>-(T74-$T$6)/$T$6*100</f>
        <v>-24.142197779297938</v>
      </c>
      <c r="V74" s="4">
        <v>38.455824088748024</v>
      </c>
      <c r="W74" s="4">
        <f>-(V74-$V$6)/$V$6*100</f>
        <v>-4.425584214268774</v>
      </c>
      <c r="X74" s="4"/>
      <c r="Y74" s="22">
        <v>11.21272365805169</v>
      </c>
      <c r="Z74" s="4">
        <f>-(Y74-$Y$6)/$Y$6*100</f>
        <v>-11.983537538469923</v>
      </c>
      <c r="AA74" s="16">
        <v>11.264034770010865</v>
      </c>
      <c r="AB74" s="4">
        <f>-(AA74-$AA$6)/$AA$6*100</f>
        <v>-6.9466531048254714</v>
      </c>
      <c r="AC74" s="4">
        <v>11.208997188378632</v>
      </c>
      <c r="AD74" s="4">
        <f>-(AC74-$AC$6)/$AC$6*100</f>
        <v>-8.2299832233241688</v>
      </c>
      <c r="AE74" s="4">
        <v>9.027237354085603</v>
      </c>
      <c r="AF74" s="4">
        <f>-(AE74-$AE$6)/$AE$6*100</f>
        <v>-5.939712901436824</v>
      </c>
      <c r="AH74" s="4">
        <f>(E74*0.2)+(Q74*0.2)+(Z74*0.6)</f>
        <v>-9.5129753284187899</v>
      </c>
      <c r="AI74" s="4">
        <f>(H74*0.2)+(S74*0.2)+(AB74*0.6)</f>
        <v>-7.6221406158889691</v>
      </c>
      <c r="AJ74" s="4">
        <f>(K74*0.2)+(U74*0.2)+(AD74*0.6)</f>
        <v>-9.7664294898540902</v>
      </c>
      <c r="AK74" s="4">
        <f>(N74*0.2)+(W74*0.2)+(AF74*0.6)</f>
        <v>-4.9799180350432781</v>
      </c>
    </row>
    <row r="75" spans="1:37" x14ac:dyDescent="0.2">
      <c r="A75">
        <v>615</v>
      </c>
      <c r="B75" s="1" t="s">
        <v>37</v>
      </c>
      <c r="C75" s="3">
        <v>77.400000000000006</v>
      </c>
      <c r="D75" s="19">
        <f>C75-70</f>
        <v>7.4000000000000057</v>
      </c>
      <c r="E75" s="20">
        <f>(D75-$D$6)/$D$6*100</f>
        <v>-5.1282051282050203</v>
      </c>
      <c r="F75" s="3">
        <v>79.900000000000006</v>
      </c>
      <c r="G75" s="19">
        <f>F75-70</f>
        <v>9.9000000000000057</v>
      </c>
      <c r="H75" s="18">
        <f>(G75-$G$6)/$G$6*100</f>
        <v>5.3191489361702091</v>
      </c>
      <c r="I75" s="3">
        <v>81.2</v>
      </c>
      <c r="J75" s="19">
        <f>I75-70</f>
        <v>11.200000000000003</v>
      </c>
      <c r="K75" s="18">
        <f>(J75-$J$6)/$J$6*100</f>
        <v>0.9009009009009783</v>
      </c>
      <c r="L75" s="3">
        <v>81.2</v>
      </c>
      <c r="M75" s="18">
        <f>L75-70</f>
        <v>11.200000000000003</v>
      </c>
      <c r="N75" s="18">
        <f>(M75-$M$6)/$M$6*100</f>
        <v>-0.88495575221233924</v>
      </c>
      <c r="O75" s="4"/>
      <c r="P75" s="18">
        <v>32.545192665598549</v>
      </c>
      <c r="Q75" s="18">
        <f>-(P75-$P$6)/$P$6*100</f>
        <v>-5.0861887813966744</v>
      </c>
      <c r="R75" s="4">
        <v>38.763183989903538</v>
      </c>
      <c r="S75" s="17">
        <f>-(R75-$R$6)/$R$6*100</f>
        <v>-6.7856308261805554</v>
      </c>
      <c r="T75" s="4">
        <v>39.532794249775385</v>
      </c>
      <c r="U75" s="4">
        <f>-(T75-$T$6)/$T$6*100</f>
        <v>-15.222367384947194</v>
      </c>
      <c r="V75" s="4">
        <v>40.100703813948314</v>
      </c>
      <c r="W75" s="4">
        <f>-(V75-$V$6)/$V$6*100</f>
        <v>-8.8922035193145472</v>
      </c>
      <c r="X75" s="4"/>
      <c r="Y75" s="22">
        <v>10.683424980361352</v>
      </c>
      <c r="Z75" s="4">
        <f>-(Y75-$Y$6)/$Y$6*100</f>
        <v>-6.697334101213567</v>
      </c>
      <c r="AA75" s="16">
        <v>10.756286451859642</v>
      </c>
      <c r="AB75" s="4">
        <f>-(AA75-$AA$6)/$AA$6*100</f>
        <v>-2.125824302836171</v>
      </c>
      <c r="AC75" s="4">
        <v>10.533358822404894</v>
      </c>
      <c r="AD75" s="4">
        <f>-(AC75-$AC$6)/$AC$6*100</f>
        <v>-1.7062659107543774</v>
      </c>
      <c r="AE75" s="4">
        <v>9.996121776226488</v>
      </c>
      <c r="AF75" s="4">
        <f>-(AE75-$AE$6)/$AE$6*100</f>
        <v>-17.310117100438514</v>
      </c>
      <c r="AH75" s="4">
        <f>(E75*0.2)+(Q75*0.2)+(Z75*0.6)</f>
        <v>-6.0612792426484789</v>
      </c>
      <c r="AI75" s="4">
        <f>(H75*0.2)+(S75*0.2)+(AB75*0.6)</f>
        <v>-1.5687909597037717</v>
      </c>
      <c r="AJ75" s="4">
        <f>(K75*0.2)+(U75*0.2)+(AD75*0.6)</f>
        <v>-3.8880528432618697</v>
      </c>
      <c r="AK75" s="4">
        <f>(N75*0.2)+(W75*0.2)+(AF75*0.6)</f>
        <v>-12.341502114568486</v>
      </c>
    </row>
    <row r="76" spans="1:37" x14ac:dyDescent="0.2">
      <c r="A76">
        <v>621</v>
      </c>
      <c r="B76" s="1" t="s">
        <v>46</v>
      </c>
      <c r="C76" s="3">
        <v>78.400000000000006</v>
      </c>
      <c r="D76" s="19">
        <f>C76-70</f>
        <v>8.4000000000000057</v>
      </c>
      <c r="E76" s="20">
        <f>(D76-$D$6)/$D$6*100</f>
        <v>7.6923076923078035</v>
      </c>
      <c r="F76" s="3">
        <v>79.900000000000006</v>
      </c>
      <c r="G76" s="19">
        <f>F76-70</f>
        <v>9.9000000000000057</v>
      </c>
      <c r="H76" s="18">
        <f>(G76-$G$6)/$G$6*100</f>
        <v>5.3191489361702091</v>
      </c>
      <c r="I76" s="3">
        <v>81.5</v>
      </c>
      <c r="J76" s="19">
        <f>I76-70</f>
        <v>11.5</v>
      </c>
      <c r="K76" s="18">
        <f>(J76-$J$6)/$J$6*100</f>
        <v>3.6036036036036569</v>
      </c>
      <c r="L76" s="3">
        <v>81.900000000000006</v>
      </c>
      <c r="M76" s="18">
        <f>L76-70</f>
        <v>11.900000000000006</v>
      </c>
      <c r="N76" s="18">
        <f>(M76-$M$6)/$M$6*100</f>
        <v>5.3097345132744129</v>
      </c>
      <c r="O76" s="4"/>
      <c r="P76" s="18">
        <v>27.645066339284394</v>
      </c>
      <c r="Q76" s="18">
        <f>-(P76-$P$6)/$P$6*100</f>
        <v>10.735982114031659</v>
      </c>
      <c r="R76" s="4">
        <v>42.51756658127853</v>
      </c>
      <c r="S76" s="17">
        <f>-(R76-$R$6)/$R$6*100</f>
        <v>-17.128282593053807</v>
      </c>
      <c r="T76" s="4">
        <v>37.862679196103983</v>
      </c>
      <c r="U76" s="4">
        <f>-(T76-$T$6)/$T$6*100</f>
        <v>-10.354646447403033</v>
      </c>
      <c r="V76" s="4">
        <v>36.76328901368128</v>
      </c>
      <c r="W76" s="4">
        <f>-(V76-$V$6)/$V$6*100</f>
        <v>0.17044169871381398</v>
      </c>
      <c r="X76" s="4"/>
      <c r="Y76" s="22">
        <v>9.4694632942628001</v>
      </c>
      <c r="Z76" s="4">
        <f>-(Y76-$Y$6)/$Y$6*100</f>
        <v>5.4267249758923084</v>
      </c>
      <c r="AA76" s="16">
        <v>9.3681501953683401</v>
      </c>
      <c r="AB76" s="4">
        <f>-(AA76-$AA$6)/$AA$6*100</f>
        <v>11.053869272014463</v>
      </c>
      <c r="AC76" s="4">
        <v>10.263258298359405</v>
      </c>
      <c r="AD76" s="4">
        <f>-(AC76-$AC$6)/$AC$6*100</f>
        <v>0.90172610626234362</v>
      </c>
      <c r="AE76" s="4">
        <v>8.0161865304942665</v>
      </c>
      <c r="AF76" s="4">
        <f>-(AE76-$AE$6)/$AE$6*100</f>
        <v>5.9255377592817329</v>
      </c>
      <c r="AH76" s="4">
        <f>(E76*0.2)+(Q76*0.2)+(Z76*0.6)</f>
        <v>6.9416929468032773</v>
      </c>
      <c r="AI76" s="4">
        <f>(H76*0.2)+(S76*0.2)+(AB76*0.6)</f>
        <v>4.2704948318319582</v>
      </c>
      <c r="AJ76" s="4">
        <f>(K76*0.2)+(U76*0.2)+(AD76*0.6)</f>
        <v>-0.80917290500246886</v>
      </c>
      <c r="AK76" s="4">
        <f>(N76*0.2)+(W76*0.2)+(AF76*0.6)</f>
        <v>4.651357897966685</v>
      </c>
    </row>
    <row r="77" spans="1:37" x14ac:dyDescent="0.2">
      <c r="A77">
        <v>630</v>
      </c>
      <c r="B77" s="1" t="s">
        <v>90</v>
      </c>
      <c r="C77" s="3">
        <v>78.5</v>
      </c>
      <c r="D77" s="19">
        <f>C77-70</f>
        <v>8.5</v>
      </c>
      <c r="E77" s="20">
        <f>(D77-$D$6)/$D$6*100</f>
        <v>8.9743589743590153</v>
      </c>
      <c r="F77" s="3">
        <v>80</v>
      </c>
      <c r="G77" s="19">
        <f>F77-70</f>
        <v>10</v>
      </c>
      <c r="H77" s="18">
        <f>(G77-$G$6)/$G$6*100</f>
        <v>6.3829787234041913</v>
      </c>
      <c r="I77" s="3">
        <v>81.099999999999994</v>
      </c>
      <c r="J77" s="19">
        <f>I77-70</f>
        <v>11.099999999999994</v>
      </c>
      <c r="K77" s="18">
        <f>(J77-$J$6)/$J$6*100</f>
        <v>0</v>
      </c>
      <c r="L77" s="3">
        <v>81.7</v>
      </c>
      <c r="M77" s="18">
        <f>L77-70</f>
        <v>11.700000000000003</v>
      </c>
      <c r="N77" s="18">
        <f>(M77-$M$6)/$M$6*100</f>
        <v>3.5398230088496088</v>
      </c>
      <c r="O77" s="4"/>
      <c r="P77" s="18">
        <v>26.977291504969831</v>
      </c>
      <c r="Q77" s="18">
        <f>-(P77-$P$6)/$P$6*100</f>
        <v>12.892181126994409</v>
      </c>
      <c r="R77" s="4">
        <v>45.200018981635267</v>
      </c>
      <c r="S77" s="17">
        <f>-(R77-$R$6)/$R$6*100</f>
        <v>-24.517958627094412</v>
      </c>
      <c r="T77" s="4">
        <v>38.229667200569494</v>
      </c>
      <c r="U77" s="4">
        <f>-(T77-$T$6)/$T$6*100</f>
        <v>-11.424270476739993</v>
      </c>
      <c r="V77" s="4">
        <v>37.97843932350905</v>
      </c>
      <c r="W77" s="4">
        <f>-(V77-$V$6)/$V$6*100</f>
        <v>-3.1292608565889282</v>
      </c>
      <c r="X77" s="4"/>
      <c r="Y77" s="22">
        <v>9.6987087517934008</v>
      </c>
      <c r="Z77" s="4">
        <f>-(Y77-$Y$6)/$Y$6*100</f>
        <v>3.1372083444477035</v>
      </c>
      <c r="AA77" s="16">
        <v>10.792580101180437</v>
      </c>
      <c r="AB77" s="4">
        <f>-(AA77-$AA$6)/$AA$6*100</f>
        <v>-2.4704152423237904</v>
      </c>
      <c r="AC77" s="4">
        <v>10.249241092826331</v>
      </c>
      <c r="AD77" s="4">
        <f>-(AC77-$AC$6)/$AC$6*100</f>
        <v>1.0370711236788335</v>
      </c>
      <c r="AE77" s="4">
        <v>9.1731369566957497</v>
      </c>
      <c r="AF77" s="4">
        <f>-(AE77-$AE$6)/$AE$6*100</f>
        <v>-7.6519268830440801</v>
      </c>
      <c r="AH77" s="4">
        <f>(E77*0.2)+(Q77*0.2)+(Z77*0.6)</f>
        <v>6.2556330269393063</v>
      </c>
      <c r="AI77" s="4">
        <f>(H77*0.2)+(S77*0.2)+(AB77*0.6)</f>
        <v>-5.1092451261323184</v>
      </c>
      <c r="AJ77" s="4">
        <f>(K77*0.2)+(U77*0.2)+(AD77*0.6)</f>
        <v>-1.6626114211406984</v>
      </c>
      <c r="AK77" s="4">
        <f>(N77*0.2)+(W77*0.2)+(AF77*0.6)</f>
        <v>-4.5090436993743115</v>
      </c>
    </row>
    <row r="78" spans="1:37" x14ac:dyDescent="0.2">
      <c r="A78">
        <v>657</v>
      </c>
      <c r="B78" s="1" t="s">
        <v>32</v>
      </c>
      <c r="C78" s="3">
        <v>77.8</v>
      </c>
      <c r="D78" s="19">
        <f>C78-70</f>
        <v>7.7999999999999972</v>
      </c>
      <c r="E78" s="20">
        <f>(D78-$D$6)/$D$6*100</f>
        <v>0</v>
      </c>
      <c r="F78" s="3">
        <v>80.5</v>
      </c>
      <c r="G78" s="19">
        <f>F78-70</f>
        <v>10.5</v>
      </c>
      <c r="H78" s="18">
        <f>(G78-$G$6)/$G$6*100</f>
        <v>11.702127659574399</v>
      </c>
      <c r="I78" s="3">
        <v>81.599999999999994</v>
      </c>
      <c r="J78" s="19">
        <f>I78-70</f>
        <v>11.599999999999994</v>
      </c>
      <c r="K78" s="18">
        <f>(J78-$J$6)/$J$6*100</f>
        <v>4.5045045045045073</v>
      </c>
      <c r="L78" s="3">
        <v>81.7</v>
      </c>
      <c r="M78" s="18">
        <f>L78-70</f>
        <v>11.700000000000003</v>
      </c>
      <c r="N78" s="18">
        <f>(M78-$M$6)/$M$6*100</f>
        <v>3.5398230088496088</v>
      </c>
      <c r="O78" s="4"/>
      <c r="P78" s="18">
        <v>31.090660365626167</v>
      </c>
      <c r="Q78" s="18">
        <f>-(P78-$P$6)/$P$6*100</f>
        <v>-0.3896040220412284</v>
      </c>
      <c r="R78" s="4">
        <v>33.547985043622766</v>
      </c>
      <c r="S78" s="17">
        <f>-(R78-$R$6)/$R$6*100</f>
        <v>7.581308419771986</v>
      </c>
      <c r="T78" s="4">
        <v>36.463435717167059</v>
      </c>
      <c r="U78" s="4">
        <f>-(T78-$T$6)/$T$6*100</f>
        <v>-6.2764083857973079</v>
      </c>
      <c r="V78" s="4">
        <v>38.402302986685861</v>
      </c>
      <c r="W78" s="4">
        <f>-(V78-$V$6)/$V$6*100</f>
        <v>-4.2802493402134241</v>
      </c>
      <c r="X78" s="4"/>
      <c r="Y78" s="22">
        <v>8.8259870482556924</v>
      </c>
      <c r="Z78" s="4">
        <f>-(Y78-$Y$6)/$Y$6*100</f>
        <v>11.853240829433954</v>
      </c>
      <c r="AA78" s="16">
        <v>9.9809342230695908</v>
      </c>
      <c r="AB78" s="4">
        <f>-(AA78-$AA$6)/$AA$6*100</f>
        <v>5.235776361539525</v>
      </c>
      <c r="AC78" s="4">
        <v>9.8686751641560448</v>
      </c>
      <c r="AD78" s="4">
        <f>-(AC78-$AC$6)/$AC$6*100</f>
        <v>4.7116767447827268</v>
      </c>
      <c r="AE78" s="4">
        <v>8.1370878845575714</v>
      </c>
      <c r="AF78" s="4">
        <f>-(AE78-$AE$6)/$AE$6*100</f>
        <v>4.5066922989854401</v>
      </c>
      <c r="AH78" s="4">
        <f>(E78*0.2)+(Q78*0.2)+(Z78*0.6)</f>
        <v>7.0340236932521263</v>
      </c>
      <c r="AI78" s="4">
        <f>(H78*0.2)+(S78*0.2)+(AB78*0.6)</f>
        <v>6.9981530327929917</v>
      </c>
      <c r="AJ78" s="4">
        <f>(K78*0.2)+(U78*0.2)+(AD78*0.6)</f>
        <v>2.4726252706110756</v>
      </c>
      <c r="AK78" s="4">
        <f>(N78*0.2)+(W78*0.2)+(AF78*0.6)</f>
        <v>2.5559301131185008</v>
      </c>
    </row>
    <row r="79" spans="1:37" x14ac:dyDescent="0.2">
      <c r="A79">
        <v>661</v>
      </c>
      <c r="B79" s="1" t="s">
        <v>36</v>
      </c>
      <c r="C79" s="3">
        <v>77.7</v>
      </c>
      <c r="D79" s="19">
        <f>C79-70</f>
        <v>7.7000000000000028</v>
      </c>
      <c r="E79" s="20">
        <f>(D79-$D$6)/$D$6*100</f>
        <v>-1.2820512820512098</v>
      </c>
      <c r="F79" s="3">
        <v>79.900000000000006</v>
      </c>
      <c r="G79" s="19">
        <f>F79-70</f>
        <v>9.9000000000000057</v>
      </c>
      <c r="H79" s="18">
        <f>(G79-$G$6)/$G$6*100</f>
        <v>5.3191489361702091</v>
      </c>
      <c r="I79" s="3">
        <v>81.900000000000006</v>
      </c>
      <c r="J79" s="19">
        <f>I79-70</f>
        <v>11.900000000000006</v>
      </c>
      <c r="K79" s="18">
        <f>(J79-$J$6)/$J$6*100</f>
        <v>7.2072072072073139</v>
      </c>
      <c r="L79" s="3">
        <v>82.2</v>
      </c>
      <c r="M79" s="18">
        <f>L79-70</f>
        <v>12.200000000000003</v>
      </c>
      <c r="N79" s="18">
        <f>(M79-$M$6)/$M$6*100</f>
        <v>7.9646017699115568</v>
      </c>
      <c r="O79" s="4"/>
      <c r="P79" s="18">
        <v>29.049235606388553</v>
      </c>
      <c r="Q79" s="18">
        <f>-(P79-$P$6)/$P$6*100</f>
        <v>6.2020161240279172</v>
      </c>
      <c r="R79" s="4">
        <v>33.907877199719884</v>
      </c>
      <c r="S79" s="17">
        <f>-(R79-$R$6)/$R$6*100</f>
        <v>6.5898699732234514</v>
      </c>
      <c r="T79" s="4">
        <v>36.463282579390508</v>
      </c>
      <c r="U79" s="4">
        <f>-(T79-$T$6)/$T$6*100</f>
        <v>-6.2759620501034856</v>
      </c>
      <c r="V79" s="4">
        <v>41.847009981450405</v>
      </c>
      <c r="W79" s="4">
        <f>-(V79-$V$6)/$V$6*100</f>
        <v>-13.634243147370363</v>
      </c>
      <c r="X79" s="4"/>
      <c r="Y79" s="22">
        <v>8.668494820231567</v>
      </c>
      <c r="Z79" s="4">
        <f>-(Y79-$Y$6)/$Y$6*100</f>
        <v>13.426144734569649</v>
      </c>
      <c r="AA79" s="16">
        <v>10.556563823351482</v>
      </c>
      <c r="AB79" s="4">
        <f>-(AA79-$AA$6)/$AA$6*100</f>
        <v>-0.22955293077740255</v>
      </c>
      <c r="AC79" s="4">
        <v>9.476270926125018</v>
      </c>
      <c r="AD79" s="4">
        <f>-(AC79-$AC$6)/$AC$6*100</f>
        <v>8.5005887576157466</v>
      </c>
      <c r="AE79" s="4">
        <v>7.3052202539583</v>
      </c>
      <c r="AF79" s="4">
        <f>-(AE79-$AE$6)/$AE$6*100</f>
        <v>14.269127305504892</v>
      </c>
      <c r="AH79" s="4">
        <f>(E79*0.2)+(Q79*0.2)+(Z79*0.6)</f>
        <v>9.0396798091371302</v>
      </c>
      <c r="AI79" s="4">
        <f>(H79*0.2)+(S79*0.2)+(AB79*0.6)</f>
        <v>2.2440720234122904</v>
      </c>
      <c r="AJ79" s="4">
        <f>(K79*0.2)+(U79*0.2)+(AD79*0.6)</f>
        <v>5.2866022859902131</v>
      </c>
      <c r="AK79" s="4">
        <f>(N79*0.2)+(W79*0.2)+(AF79*0.6)</f>
        <v>7.4275481078111731</v>
      </c>
    </row>
    <row r="80" spans="1:37" x14ac:dyDescent="0.2">
      <c r="A80">
        <v>665</v>
      </c>
      <c r="B80" s="1" t="s">
        <v>51</v>
      </c>
      <c r="C80" s="3">
        <v>77.599999999999994</v>
      </c>
      <c r="D80" s="19">
        <f>C80-70</f>
        <v>7.5999999999999943</v>
      </c>
      <c r="E80" s="20">
        <f>(D80-$D$6)/$D$6*100</f>
        <v>-2.5641025641026016</v>
      </c>
      <c r="F80" s="3">
        <v>79.7</v>
      </c>
      <c r="G80" s="19">
        <f>F80-70</f>
        <v>9.7000000000000028</v>
      </c>
      <c r="H80" s="18">
        <f>(G80-$G$6)/$G$6*100</f>
        <v>3.1914893617020956</v>
      </c>
      <c r="I80" s="3">
        <v>80.900000000000006</v>
      </c>
      <c r="J80" s="19">
        <f>I80-70</f>
        <v>10.900000000000006</v>
      </c>
      <c r="K80" s="18">
        <f>(J80-$J$6)/$J$6*100</f>
        <v>-1.8018018018017001</v>
      </c>
      <c r="L80" s="3">
        <v>81.099999999999994</v>
      </c>
      <c r="M80" s="18">
        <f>L80-70</f>
        <v>11.099999999999994</v>
      </c>
      <c r="N80" s="18">
        <f>(M80-$M$6)/$M$6*100</f>
        <v>-1.7699115044248044</v>
      </c>
      <c r="O80" s="4"/>
      <c r="P80" s="18">
        <v>27.256532066508314</v>
      </c>
      <c r="Q80" s="18">
        <f>-(P80-$P$6)/$P$6*100</f>
        <v>11.990532558901149</v>
      </c>
      <c r="R80" s="4">
        <v>34.75561507091119</v>
      </c>
      <c r="S80" s="17">
        <f>-(R80-$R$6)/$R$6*100</f>
        <v>4.2545039368837658</v>
      </c>
      <c r="T80" s="4">
        <v>39.428352685976776</v>
      </c>
      <c r="U80" s="4">
        <f>-(T80-$T$6)/$T$6*100</f>
        <v>-14.91796177783962</v>
      </c>
      <c r="V80" s="4">
        <v>42.81856757104282</v>
      </c>
      <c r="W80" s="4">
        <f>-(V80-$V$6)/$V$6*100</f>
        <v>-16.272477310727691</v>
      </c>
      <c r="X80" s="4"/>
      <c r="Y80" s="22">
        <v>7.5123706702654074</v>
      </c>
      <c r="Z80" s="4">
        <f>-(Y80-$Y$6)/$Y$6*100</f>
        <v>24.972569679582794</v>
      </c>
      <c r="AA80" s="16">
        <v>10.108794197642792</v>
      </c>
      <c r="AB80" s="4">
        <f>-(AA80-$AA$6)/$AA$6*100</f>
        <v>4.0218067115986447</v>
      </c>
      <c r="AC80" s="4">
        <v>10.999039385206533</v>
      </c>
      <c r="AD80" s="4">
        <f>-(AC80-$AC$6)/$AC$6*100</f>
        <v>-6.202707354392559</v>
      </c>
      <c r="AE80" s="4">
        <v>8.0661840744570839</v>
      </c>
      <c r="AF80" s="4">
        <f>-(AE80-$AE$6)/$AE$6*100</f>
        <v>5.3387884310611113</v>
      </c>
      <c r="AH80" s="4">
        <f>(E80*0.2)+(Q80*0.2)+(Z80*0.6)</f>
        <v>16.868827806709387</v>
      </c>
      <c r="AI80" s="4">
        <f>(H80*0.2)+(S80*0.2)+(AB80*0.6)</f>
        <v>3.9022826866763594</v>
      </c>
      <c r="AJ80" s="4">
        <f>(K80*0.2)+(U80*0.2)+(AD80*0.6)</f>
        <v>-7.0655771285637989</v>
      </c>
      <c r="AK80" s="4">
        <f>(N80*0.2)+(W80*0.2)+(AF80*0.6)</f>
        <v>-0.40520470439383205</v>
      </c>
    </row>
    <row r="81" spans="1:37" x14ac:dyDescent="0.2">
      <c r="A81">
        <v>671</v>
      </c>
      <c r="B81" s="1" t="s">
        <v>80</v>
      </c>
      <c r="C81" s="3">
        <v>78</v>
      </c>
      <c r="D81" s="19">
        <f>C81-70</f>
        <v>8</v>
      </c>
      <c r="E81" s="20">
        <f>(D81-$D$6)/$D$6*100</f>
        <v>2.5641025641026016</v>
      </c>
      <c r="F81" s="3">
        <v>79.099999999999994</v>
      </c>
      <c r="G81" s="19">
        <f>F81-70</f>
        <v>9.0999999999999943</v>
      </c>
      <c r="H81" s="18">
        <f>(G81-$G$6)/$G$6*100</f>
        <v>-3.1914893617022466</v>
      </c>
      <c r="I81" s="3">
        <v>81.8</v>
      </c>
      <c r="J81" s="19">
        <f>I81-70</f>
        <v>11.799999999999997</v>
      </c>
      <c r="K81" s="18">
        <f>(J81-$J$6)/$J$6*100</f>
        <v>6.3063063063063352</v>
      </c>
      <c r="L81" s="3">
        <v>81.3</v>
      </c>
      <c r="M81" s="18">
        <f>L81-70</f>
        <v>11.299999999999997</v>
      </c>
      <c r="N81" s="18">
        <f>(M81-$M$6)/$M$6*100</f>
        <v>0</v>
      </c>
      <c r="O81" s="4"/>
      <c r="P81" s="18">
        <v>23.623404989079205</v>
      </c>
      <c r="Q81" s="18">
        <f>-(P81-$P$6)/$P$6*100</f>
        <v>23.721650019117838</v>
      </c>
      <c r="R81" s="4">
        <v>30.209507982669596</v>
      </c>
      <c r="S81" s="17">
        <f>-(R81-$R$6)/$R$6*100</f>
        <v>16.778214923775213</v>
      </c>
      <c r="T81" s="4">
        <v>36.745248977628094</v>
      </c>
      <c r="U81" s="4">
        <f>-(T81-$T$6)/$T$6*100</f>
        <v>-7.0977819225534589</v>
      </c>
      <c r="V81" s="4">
        <v>42.362080475814771</v>
      </c>
      <c r="W81" s="4">
        <f>-(V81-$V$6)/$V$6*100</f>
        <v>-15.032900920544149</v>
      </c>
      <c r="X81" s="4"/>
      <c r="Y81" s="22">
        <v>11.332385016595543</v>
      </c>
      <c r="Z81" s="4">
        <f>-(Y81-$Y$6)/$Y$6*100</f>
        <v>-13.17861757834743</v>
      </c>
      <c r="AA81" s="16">
        <v>11.187438665358194</v>
      </c>
      <c r="AB81" s="4">
        <f>-(AA81-$AA$6)/$AA$6*100</f>
        <v>-6.2194095193138663</v>
      </c>
      <c r="AC81" s="4">
        <v>13.320736891828059</v>
      </c>
      <c r="AD81" s="4">
        <f>-(AC81-$AC$6)/$AC$6*100</f>
        <v>-28.620170573296999</v>
      </c>
      <c r="AE81" s="4">
        <v>10.402355250245339</v>
      </c>
      <c r="AF81" s="4">
        <f>-(AE81-$AE$6)/$AE$6*100</f>
        <v>-22.077495637243331</v>
      </c>
      <c r="AH81" s="4">
        <f>(E81*0.2)+(Q81*0.2)+(Z81*0.6)</f>
        <v>-2.6500200303643684</v>
      </c>
      <c r="AI81" s="4">
        <f>(H81*0.2)+(S81*0.2)+(AB81*0.6)</f>
        <v>-1.0143005991737262</v>
      </c>
      <c r="AJ81" s="4">
        <f>(K81*0.2)+(U81*0.2)+(AD81*0.6)</f>
        <v>-17.330397467227623</v>
      </c>
      <c r="AK81" s="4">
        <f>(N81*0.2)+(W81*0.2)+(AF81*0.6)</f>
        <v>-16.253077566454827</v>
      </c>
    </row>
    <row r="82" spans="1:37" x14ac:dyDescent="0.2">
      <c r="A82">
        <v>706</v>
      </c>
      <c r="B82" s="1" t="s">
        <v>82</v>
      </c>
      <c r="C82" s="3">
        <v>79.099999999999994</v>
      </c>
      <c r="D82" s="19">
        <f>C82-70</f>
        <v>9.0999999999999943</v>
      </c>
      <c r="E82" s="20">
        <f>(D82-$D$6)/$D$6*100</f>
        <v>16.666666666666636</v>
      </c>
      <c r="F82" s="3">
        <v>80.3</v>
      </c>
      <c r="G82" s="19">
        <f>F82-70</f>
        <v>10.299999999999997</v>
      </c>
      <c r="H82" s="18">
        <f>(G82-$G$6)/$G$6*100</f>
        <v>9.5744680851062878</v>
      </c>
      <c r="I82" s="3">
        <v>81.7</v>
      </c>
      <c r="J82" s="19">
        <f>I82-70</f>
        <v>11.700000000000003</v>
      </c>
      <c r="K82" s="18">
        <f>(J82-$J$6)/$J$6*100</f>
        <v>5.4054054054054852</v>
      </c>
      <c r="L82" s="3">
        <v>82.1</v>
      </c>
      <c r="M82" s="18">
        <f>L82-70</f>
        <v>12.099999999999994</v>
      </c>
      <c r="N82" s="18">
        <f>(M82-$M$6)/$M$6*100</f>
        <v>7.0796460176990914</v>
      </c>
      <c r="O82" s="4"/>
      <c r="P82" s="18">
        <v>27.689773159295402</v>
      </c>
      <c r="Q82" s="18">
        <f>-(P82-$P$6)/$P$6*100</f>
        <v>10.591626866982876</v>
      </c>
      <c r="R82" s="4">
        <v>29.05339211364193</v>
      </c>
      <c r="S82" s="17">
        <f>-(R82-$R$6)/$R$6*100</f>
        <v>19.963107124953357</v>
      </c>
      <c r="T82" s="4">
        <v>32.880924923859368</v>
      </c>
      <c r="U82" s="4">
        <f>-(T82-$T$6)/$T$6*100</f>
        <v>4.1651852991566134</v>
      </c>
      <c r="V82" s="4">
        <v>33.438877874115938</v>
      </c>
      <c r="W82" s="4">
        <f>-(V82-$V$6)/$V$6*100</f>
        <v>9.1977758839434891</v>
      </c>
      <c r="X82" s="4"/>
      <c r="Y82" s="22">
        <v>12.167874396135266</v>
      </c>
      <c r="Z82" s="4">
        <f>-(Y82-$Y$6)/$Y$6*100</f>
        <v>-21.522803982111579</v>
      </c>
      <c r="AA82" s="16">
        <v>13.902759526938238</v>
      </c>
      <c r="AB82" s="4">
        <f>-(AA82-$AA$6)/$AA$6*100</f>
        <v>-32.000089726803743</v>
      </c>
      <c r="AC82" s="4">
        <v>11.82226924094155</v>
      </c>
      <c r="AD82" s="4">
        <f>-(AC82-$AC$6)/$AC$6*100</f>
        <v>-14.151514190343631</v>
      </c>
      <c r="AE82" s="4">
        <v>10.42927903137039</v>
      </c>
      <c r="AF82" s="4">
        <f>-(AE82-$AE$6)/$AE$6*100</f>
        <v>-22.393461367480622</v>
      </c>
      <c r="AH82" s="4">
        <f>(E82*0.2)+(Q82*0.2)+(Z82*0.6)</f>
        <v>-7.4620236825370441</v>
      </c>
      <c r="AI82" s="4">
        <f>(H82*0.2)+(S82*0.2)+(AB82*0.6)</f>
        <v>-13.292538794070314</v>
      </c>
      <c r="AJ82" s="4">
        <f>(K82*0.2)+(U82*0.2)+(AD82*0.6)</f>
        <v>-6.5767903732937594</v>
      </c>
      <c r="AK82" s="4">
        <f>(N82*0.2)+(W82*0.2)+(AF82*0.6)</f>
        <v>-10.180592440159856</v>
      </c>
    </row>
    <row r="83" spans="1:37" x14ac:dyDescent="0.2">
      <c r="A83">
        <v>707</v>
      </c>
      <c r="B83" s="1" t="s">
        <v>58</v>
      </c>
      <c r="C83" s="3">
        <v>77.400000000000006</v>
      </c>
      <c r="D83" s="19">
        <f>C83-70</f>
        <v>7.4000000000000057</v>
      </c>
      <c r="E83" s="20">
        <f>(D83-$D$6)/$D$6*100</f>
        <v>-5.1282051282050203</v>
      </c>
      <c r="F83" s="3">
        <v>78.8</v>
      </c>
      <c r="G83" s="19">
        <f>F83-70</f>
        <v>8.7999999999999972</v>
      </c>
      <c r="H83" s="18">
        <f>(G83-$G$6)/$G$6*100</f>
        <v>-6.3829787234043422</v>
      </c>
      <c r="I83" s="3">
        <v>79.8</v>
      </c>
      <c r="J83" s="19">
        <f>I83-70</f>
        <v>9.7999999999999972</v>
      </c>
      <c r="K83" s="18">
        <f>(J83-$J$6)/$J$6*100</f>
        <v>-11.711711711711692</v>
      </c>
      <c r="L83" s="3">
        <v>80.7</v>
      </c>
      <c r="M83" s="18">
        <f>L83-70</f>
        <v>10.700000000000003</v>
      </c>
      <c r="N83" s="18">
        <f>(M83-$M$6)/$M$6*100</f>
        <v>-5.3097345132742877</v>
      </c>
      <c r="O83" s="4"/>
      <c r="P83" s="18">
        <v>31.01679104477612</v>
      </c>
      <c r="Q83" s="18">
        <f>-(P83-$P$6)/$P$6*100</f>
        <v>-0.15108506547020112</v>
      </c>
      <c r="R83" s="4">
        <v>33.247996808192305</v>
      </c>
      <c r="S83" s="17">
        <f>-(R83-$R$6)/$R$6*100</f>
        <v>8.4077222914812477</v>
      </c>
      <c r="T83" s="4">
        <v>38.669605289521137</v>
      </c>
      <c r="U83" s="4">
        <f>-(T83-$T$6)/$T$6*100</f>
        <v>-12.706514979659383</v>
      </c>
      <c r="V83" s="4">
        <v>33.771233663165717</v>
      </c>
      <c r="W83" s="4">
        <f>-(V83-$V$6)/$V$6*100</f>
        <v>8.2952741625287523</v>
      </c>
      <c r="X83" s="4"/>
      <c r="Y83" s="22">
        <v>12.369824739649479</v>
      </c>
      <c r="Z83" s="4">
        <f>-(Y83-$Y$6)/$Y$6*100</f>
        <v>-23.539719279724498</v>
      </c>
      <c r="AA83" s="16">
        <v>11.128995171303748</v>
      </c>
      <c r="AB83" s="4">
        <f>-(AA83-$AA$6)/$AA$6*100</f>
        <v>-5.6645163382740211</v>
      </c>
      <c r="AC83" s="4">
        <v>11.890547263681592</v>
      </c>
      <c r="AD83" s="4">
        <f>-(AC83-$AC$6)/$AC$6*100</f>
        <v>-14.810781842166945</v>
      </c>
      <c r="AE83" s="4">
        <v>10.403684638309402</v>
      </c>
      <c r="AF83" s="4">
        <f>-(AE83-$AE$6)/$AE$6*100</f>
        <v>-22.093096754652485</v>
      </c>
      <c r="AH83" s="4">
        <f>(E83*0.2)+(Q83*0.2)+(Z83*0.6)</f>
        <v>-15.179689606569742</v>
      </c>
      <c r="AI83" s="4">
        <f>(H83*0.2)+(S83*0.2)+(AB83*0.6)</f>
        <v>-2.9937610893490314</v>
      </c>
      <c r="AJ83" s="4">
        <f>(K83*0.2)+(U83*0.2)+(AD83*0.6)</f>
        <v>-13.770114443574382</v>
      </c>
      <c r="AK83" s="4">
        <f>(N83*0.2)+(W83*0.2)+(AF83*0.6)</f>
        <v>-12.658750122940598</v>
      </c>
    </row>
    <row r="84" spans="1:37" x14ac:dyDescent="0.2">
      <c r="A84">
        <v>710</v>
      </c>
      <c r="B84" s="1" t="s">
        <v>12</v>
      </c>
      <c r="C84" s="3">
        <v>79.400000000000006</v>
      </c>
      <c r="D84" s="19">
        <f>C84-70</f>
        <v>9.4000000000000057</v>
      </c>
      <c r="E84" s="20">
        <f>(D84-$D$6)/$D$6*100</f>
        <v>20.512820512820628</v>
      </c>
      <c r="F84" s="3">
        <v>81</v>
      </c>
      <c r="G84" s="19">
        <f>F84-70</f>
        <v>11</v>
      </c>
      <c r="H84" s="18">
        <f>(G84-$G$6)/$G$6*100</f>
        <v>17.021276595744609</v>
      </c>
      <c r="I84" s="3">
        <v>81.900000000000006</v>
      </c>
      <c r="J84" s="19">
        <f>I84-70</f>
        <v>11.900000000000006</v>
      </c>
      <c r="K84" s="18">
        <f>(J84-$J$6)/$J$6*100</f>
        <v>7.2072072072073139</v>
      </c>
      <c r="L84" s="3">
        <v>81.900000000000006</v>
      </c>
      <c r="M84" s="18">
        <f>L84-70</f>
        <v>11.900000000000006</v>
      </c>
      <c r="N84" s="18">
        <f>(M84-$M$6)/$M$6*100</f>
        <v>5.3097345132744129</v>
      </c>
      <c r="O84" s="4"/>
      <c r="P84" s="18">
        <v>32.515518770322203</v>
      </c>
      <c r="Q84" s="18">
        <f>-(P84-$P$6)/$P$6*100</f>
        <v>-4.9903738144081489</v>
      </c>
      <c r="R84" s="4">
        <v>29.229556206352783</v>
      </c>
      <c r="S84" s="17">
        <f>-(R84-$R$6)/$R$6*100</f>
        <v>19.477806594069463</v>
      </c>
      <c r="T84" s="4">
        <v>28.801343882085185</v>
      </c>
      <c r="U84" s="4">
        <f>-(T84-$T$6)/$T$6*100</f>
        <v>16.055541002374866</v>
      </c>
      <c r="V84" s="4">
        <v>31.175320443189225</v>
      </c>
      <c r="W84" s="4">
        <f>-(V84-$V$6)/$V$6*100</f>
        <v>15.344395095160262</v>
      </c>
      <c r="X84" s="4"/>
      <c r="Y84" s="22">
        <v>8.7710084033613445</v>
      </c>
      <c r="Z84" s="4">
        <f>-(Y84-$Y$6)/$Y$6*100</f>
        <v>12.402322687874243</v>
      </c>
      <c r="AA84" s="16">
        <v>9.7920858484238753</v>
      </c>
      <c r="AB84" s="4">
        <f>-(AA84-$AA$6)/$AA$6*100</f>
        <v>7.0288018648357991</v>
      </c>
      <c r="AC84" s="4">
        <v>9.2998048991979196</v>
      </c>
      <c r="AD84" s="4">
        <f>-(AC84-$AC$6)/$AC$6*100</f>
        <v>10.204480266626748</v>
      </c>
      <c r="AE84" s="4">
        <v>8.0812541399867523</v>
      </c>
      <c r="AF84" s="4">
        <f>-(AE84-$AE$6)/$AE$6*100</f>
        <v>5.161932727261946</v>
      </c>
      <c r="AH84" s="4">
        <f>(E84*0.2)+(Q84*0.2)+(Z84*0.6)</f>
        <v>10.545882952407041</v>
      </c>
      <c r="AI84" s="4">
        <f>(H84*0.2)+(S84*0.2)+(AB84*0.6)</f>
        <v>11.517097756864295</v>
      </c>
      <c r="AJ84" s="4">
        <f>(K84*0.2)+(U84*0.2)+(AD84*0.6)</f>
        <v>10.775237801892484</v>
      </c>
      <c r="AK84" s="4">
        <f>(N84*0.2)+(W84*0.2)+(AF84*0.6)</f>
        <v>7.2279855580441028</v>
      </c>
    </row>
    <row r="85" spans="1:37" x14ac:dyDescent="0.2">
      <c r="A85">
        <v>727</v>
      </c>
      <c r="B85" s="1" t="s">
        <v>62</v>
      </c>
      <c r="C85" s="3">
        <v>78.599999999999994</v>
      </c>
      <c r="D85" s="19">
        <f>C85-70</f>
        <v>8.5999999999999943</v>
      </c>
      <c r="E85" s="20">
        <f>(D85-$D$6)/$D$6*100</f>
        <v>10.256410256410224</v>
      </c>
      <c r="F85" s="3">
        <v>80.8</v>
      </c>
      <c r="G85" s="19">
        <f>F85-70</f>
        <v>10.799999999999997</v>
      </c>
      <c r="H85" s="18">
        <f>(G85-$G$6)/$G$6*100</f>
        <v>14.893617021276494</v>
      </c>
      <c r="I85" s="3">
        <v>82.7</v>
      </c>
      <c r="J85" s="19">
        <f>I85-70</f>
        <v>12.700000000000003</v>
      </c>
      <c r="K85" s="18">
        <f>(J85-$J$6)/$J$6*100</f>
        <v>14.414414414414498</v>
      </c>
      <c r="L85" s="3">
        <v>83.2</v>
      </c>
      <c r="M85" s="18">
        <f>L85-70</f>
        <v>13.200000000000003</v>
      </c>
      <c r="N85" s="18">
        <f>(M85-$M$6)/$M$6*100</f>
        <v>16.814159292035452</v>
      </c>
      <c r="O85" s="4"/>
      <c r="P85" s="18">
        <v>23.767336714119875</v>
      </c>
      <c r="Q85" s="18">
        <f>-(P85-$P$6)/$P$6*100</f>
        <v>23.256904378043668</v>
      </c>
      <c r="R85" s="4">
        <v>27.713488813720254</v>
      </c>
      <c r="S85" s="17">
        <f>-(R85-$R$6)/$R$6*100</f>
        <v>23.654300788649433</v>
      </c>
      <c r="T85" s="4">
        <v>26.824034334763951</v>
      </c>
      <c r="U85" s="4">
        <f>-(T85-$T$6)/$T$6*100</f>
        <v>21.818611673669633</v>
      </c>
      <c r="V85" s="4">
        <v>26.206276009447755</v>
      </c>
      <c r="W85" s="4">
        <f>-(V85-$V$6)/$V$6*100</f>
        <v>28.837679409718469</v>
      </c>
      <c r="X85" s="4"/>
      <c r="Y85" s="22">
        <v>8.2825203252032527</v>
      </c>
      <c r="Z85" s="4">
        <f>-(Y85-$Y$6)/$Y$6*100</f>
        <v>17.280943146716155</v>
      </c>
      <c r="AA85" s="16">
        <v>11.525898273448437</v>
      </c>
      <c r="AB85" s="4">
        <f>-(AA85-$AA$6)/$AA$6*100</f>
        <v>-9.43292253090301</v>
      </c>
      <c r="AC85" s="4">
        <v>12.373505059797608</v>
      </c>
      <c r="AD85" s="4">
        <f>-(AC85-$AC$6)/$AC$6*100</f>
        <v>-19.474045940886107</v>
      </c>
      <c r="AE85" s="4">
        <v>9.5623215984776397</v>
      </c>
      <c r="AF85" s="4">
        <f>-(AE85-$AE$6)/$AE$6*100</f>
        <v>-12.219227774646512</v>
      </c>
      <c r="AH85" s="4">
        <f>(E85*0.2)+(Q85*0.2)+(Z85*0.6)</f>
        <v>17.07122881492047</v>
      </c>
      <c r="AI85" s="4">
        <f>(H85*0.2)+(S85*0.2)+(AB85*0.6)</f>
        <v>2.0498300434433796</v>
      </c>
      <c r="AJ85" s="4">
        <f>(K85*0.2)+(U85*0.2)+(AD85*0.6)</f>
        <v>-4.437822346914837</v>
      </c>
      <c r="AK85" s="4">
        <f>(N85*0.2)+(W85*0.2)+(AF85*0.6)</f>
        <v>1.7988310755628776</v>
      </c>
    </row>
    <row r="86" spans="1:37" x14ac:dyDescent="0.2">
      <c r="A86">
        <v>730</v>
      </c>
      <c r="B86" s="1" t="s">
        <v>65</v>
      </c>
      <c r="C86" s="3">
        <v>77.5</v>
      </c>
      <c r="D86" s="19">
        <f>C86-70</f>
        <v>7.5</v>
      </c>
      <c r="E86" s="20">
        <f>(D86-$D$6)/$D$6*100</f>
        <v>-3.8461538461538112</v>
      </c>
      <c r="F86" s="3">
        <v>79.099999999999994</v>
      </c>
      <c r="G86" s="19">
        <f>F86-70</f>
        <v>9.0999999999999943</v>
      </c>
      <c r="H86" s="18">
        <f>(G86-$G$6)/$G$6*100</f>
        <v>-3.1914893617022466</v>
      </c>
      <c r="I86" s="3">
        <v>80.400000000000006</v>
      </c>
      <c r="J86" s="19">
        <f>I86-70</f>
        <v>10.400000000000006</v>
      </c>
      <c r="K86" s="18">
        <f>(J86-$J$6)/$J$6*100</f>
        <v>-6.3063063063062073</v>
      </c>
      <c r="L86" s="3">
        <v>80.599999999999994</v>
      </c>
      <c r="M86" s="18">
        <f>L86-70</f>
        <v>10.599999999999994</v>
      </c>
      <c r="N86" s="18">
        <f>(M86-$M$6)/$M$6*100</f>
        <v>-6.1946902654867531</v>
      </c>
      <c r="O86" s="4"/>
      <c r="P86" s="18">
        <v>35.584181730036704</v>
      </c>
      <c r="Q86" s="18">
        <f>-(P86-$P$6)/$P$6*100</f>
        <v>-14.898875460241218</v>
      </c>
      <c r="R86" s="4">
        <v>36.553178508428715</v>
      </c>
      <c r="S86" s="17">
        <f>-(R86-$R$6)/$R$6*100</f>
        <v>-0.69746145572649565</v>
      </c>
      <c r="T86" s="4">
        <v>34.937555927323658</v>
      </c>
      <c r="U86" s="4">
        <f>-(T86-$T$6)/$T$6*100</f>
        <v>-1.8290758592936613</v>
      </c>
      <c r="V86" s="4">
        <v>40.684587720886917</v>
      </c>
      <c r="W86" s="4">
        <f>-(V86-$V$6)/$V$6*100</f>
        <v>-10.477721956123018</v>
      </c>
      <c r="X86" s="4"/>
      <c r="Y86" s="22">
        <v>9.9957956695396248</v>
      </c>
      <c r="Z86" s="4">
        <f>-(Y86-$Y$6)/$Y$6*100</f>
        <v>0.17014654749235333</v>
      </c>
      <c r="AA86" s="16">
        <v>11.603108621001265</v>
      </c>
      <c r="AB86" s="4">
        <f>-(AA86-$AA$6)/$AA$6*100</f>
        <v>-10.16599806062524</v>
      </c>
      <c r="AC86" s="4">
        <v>12.651095155866582</v>
      </c>
      <c r="AD86" s="4">
        <f>-(AC86-$AC$6)/$AC$6*100</f>
        <v>-22.154354530101809</v>
      </c>
      <c r="AE86" s="4">
        <v>10.01717229536348</v>
      </c>
      <c r="AF86" s="4">
        <f>-(AE86-$AE$6)/$AE$6*100</f>
        <v>-17.557156794458507</v>
      </c>
      <c r="AH86" s="4">
        <f>(E86*0.2)+(Q86*0.2)+(Z86*0.6)</f>
        <v>-3.6469179327835937</v>
      </c>
      <c r="AI86" s="4">
        <f>(H86*0.2)+(S86*0.2)+(AB86*0.6)</f>
        <v>-6.8773889998608926</v>
      </c>
      <c r="AJ86" s="4">
        <f>(K86*0.2)+(U86*0.2)+(AD86*0.6)</f>
        <v>-14.919689151181059</v>
      </c>
      <c r="AK86" s="4">
        <f>(N86*0.2)+(W86*0.2)+(AF86*0.6)</f>
        <v>-13.868776520997059</v>
      </c>
    </row>
    <row r="87" spans="1:37" x14ac:dyDescent="0.2">
      <c r="A87">
        <v>740</v>
      </c>
      <c r="B87" s="1" t="s">
        <v>73</v>
      </c>
      <c r="C87" s="3">
        <v>78.7</v>
      </c>
      <c r="D87" s="19">
        <f>C87-70</f>
        <v>8.7000000000000028</v>
      </c>
      <c r="E87" s="20">
        <f>(D87-$D$6)/$D$6*100</f>
        <v>11.538461538461615</v>
      </c>
      <c r="F87" s="3">
        <v>80.2</v>
      </c>
      <c r="G87" s="19">
        <f>F87-70</f>
        <v>10.200000000000003</v>
      </c>
      <c r="H87" s="18">
        <f>(G87-$G$6)/$G$6*100</f>
        <v>8.5106382978723047</v>
      </c>
      <c r="I87" s="3">
        <v>81.7</v>
      </c>
      <c r="J87" s="19">
        <f>I87-70</f>
        <v>11.700000000000003</v>
      </c>
      <c r="K87" s="18">
        <f>(J87-$J$6)/$J$6*100</f>
        <v>5.4054054054054852</v>
      </c>
      <c r="L87" s="3">
        <v>82.1</v>
      </c>
      <c r="M87" s="18">
        <f>L87-70</f>
        <v>12.099999999999994</v>
      </c>
      <c r="N87" s="18">
        <f>(M87-$M$6)/$M$6*100</f>
        <v>7.0796460176990914</v>
      </c>
      <c r="O87" s="4"/>
      <c r="P87" s="18">
        <v>29.591158886406184</v>
      </c>
      <c r="Q87" s="18">
        <f>-(P87-$P$6)/$P$6*100</f>
        <v>4.4521831242938807</v>
      </c>
      <c r="R87" s="4">
        <v>33.935795570301813</v>
      </c>
      <c r="S87" s="17">
        <f>-(R87-$R$6)/$R$6*100</f>
        <v>6.512959861427503</v>
      </c>
      <c r="T87" s="4">
        <v>37.695600115605345</v>
      </c>
      <c r="U87" s="4">
        <f>-(T87-$T$6)/$T$6*100</f>
        <v>-9.8676773990246058</v>
      </c>
      <c r="V87" s="4">
        <v>39.22444119716404</v>
      </c>
      <c r="W87" s="4">
        <f>-(V87-$V$6)/$V$6*100</f>
        <v>-6.5127398658598974</v>
      </c>
      <c r="X87" s="4"/>
      <c r="Y87" s="22">
        <v>9.051576909939655</v>
      </c>
      <c r="Z87" s="4">
        <f>-(Y87-$Y$6)/$Y$6*100</f>
        <v>9.6002333073905675</v>
      </c>
      <c r="AA87" s="16">
        <v>10.294580144669252</v>
      </c>
      <c r="AB87" s="4">
        <f>-(AA87-$AA$6)/$AA$6*100</f>
        <v>2.2578575020942835</v>
      </c>
      <c r="AC87" s="4">
        <v>10.92128707682633</v>
      </c>
      <c r="AD87" s="4">
        <f>-(AC87-$AC$6)/$AC$6*100</f>
        <v>-5.4519594605230832</v>
      </c>
      <c r="AE87" s="4">
        <v>8.7215486066794305</v>
      </c>
      <c r="AF87" s="4">
        <f>-(AE87-$AE$6)/$AE$6*100</f>
        <v>-2.3522833405254846</v>
      </c>
      <c r="AH87" s="4">
        <f>(E87*0.2)+(Q87*0.2)+(Z87*0.6)</f>
        <v>8.958268916985439</v>
      </c>
      <c r="AI87" s="4">
        <f>(H87*0.2)+(S87*0.2)+(AB87*0.6)</f>
        <v>4.3594341331165314</v>
      </c>
      <c r="AJ87" s="4">
        <f>(K87*0.2)+(U87*0.2)+(AD87*0.6)</f>
        <v>-4.1636300750376734</v>
      </c>
      <c r="AK87" s="4">
        <f>(N87*0.2)+(W87*0.2)+(AF87*0.6)</f>
        <v>-1.297988773947452</v>
      </c>
    </row>
    <row r="88" spans="1:37" x14ac:dyDescent="0.2">
      <c r="A88">
        <v>741</v>
      </c>
      <c r="B88" s="1" t="s">
        <v>72</v>
      </c>
      <c r="C88" s="23"/>
      <c r="D88" s="19"/>
      <c r="E88" s="20"/>
      <c r="F88" s="23"/>
      <c r="G88" s="19"/>
      <c r="H88" s="18"/>
      <c r="I88" s="23"/>
      <c r="J88" s="19"/>
      <c r="K88" s="18"/>
      <c r="L88" s="23"/>
      <c r="M88" s="18"/>
      <c r="N88" s="18"/>
      <c r="O88" s="4"/>
      <c r="P88" s="18">
        <v>13.915243516761544</v>
      </c>
      <c r="Q88" s="18">
        <f>-(P88-$P$6)/$P$6*100</f>
        <v>55.068635722436085</v>
      </c>
      <c r="R88" s="4">
        <v>20.833333333333332</v>
      </c>
      <c r="S88" s="17">
        <f>-(R88-$R$6)/$R$6*100</f>
        <v>42.607897153351701</v>
      </c>
      <c r="T88" s="4">
        <v>23.646333104866347</v>
      </c>
      <c r="U88" s="4">
        <f>-(T88-$T$6)/$T$6*100</f>
        <v>31.080346532012982</v>
      </c>
      <c r="V88" s="4">
        <v>25.755494505494504</v>
      </c>
      <c r="W88" s="4">
        <f>-(V88-$V$6)/$V$6*100</f>
        <v>30.061762445741053</v>
      </c>
      <c r="X88" s="4"/>
      <c r="Y88" s="22">
        <v>10.984848484848484</v>
      </c>
      <c r="Z88" s="4">
        <f>-(Y88-$Y$6)/$Y$6*100</f>
        <v>-9.7077061891293717</v>
      </c>
      <c r="AA88" s="16">
        <v>14.403292181069959</v>
      </c>
      <c r="AB88" s="4">
        <f>-(AA88-$AA$6)/$AA$6*100</f>
        <v>-36.752409230608961</v>
      </c>
      <c r="AC88" s="4">
        <v>14.673913043478262</v>
      </c>
      <c r="AD88" s="4">
        <f>-(AC88-$AC$6)/$AC$6*100</f>
        <v>-41.685945301400778</v>
      </c>
      <c r="AE88" s="4">
        <v>13.48314606741573</v>
      </c>
      <c r="AF88" s="4">
        <f>-(AE88-$AE$6)/$AE$6*100</f>
        <v>-58.232310435892657</v>
      </c>
      <c r="AH88" s="4">
        <f>(E88*0.2)+(Q88*0.2)+(Z88*0.6)</f>
        <v>5.1891034310095954</v>
      </c>
      <c r="AI88" s="4">
        <f>(H88*0.2)+(S88*0.2)+(AB88*0.6)</f>
        <v>-13.529866107695034</v>
      </c>
      <c r="AJ88" s="4">
        <f>(K88*0.2)+(U88*0.2)+(AD88*0.6)</f>
        <v>-18.795497874437871</v>
      </c>
      <c r="AK88" s="4">
        <f>(N88*0.2)+(W88*0.2)+(AF88*0.6)</f>
        <v>-28.927033772387386</v>
      </c>
    </row>
    <row r="89" spans="1:37" x14ac:dyDescent="0.2">
      <c r="A89">
        <v>746</v>
      </c>
      <c r="B89" s="1" t="s">
        <v>74</v>
      </c>
      <c r="C89" s="3">
        <v>79</v>
      </c>
      <c r="D89" s="19">
        <f>C89-70</f>
        <v>9</v>
      </c>
      <c r="E89" s="20">
        <f>(D89-$D$6)/$D$6*100</f>
        <v>15.384615384615428</v>
      </c>
      <c r="F89" s="3">
        <v>81</v>
      </c>
      <c r="G89" s="19">
        <f>F89-70</f>
        <v>11</v>
      </c>
      <c r="H89" s="18">
        <f>(G89-$G$6)/$G$6*100</f>
        <v>17.021276595744609</v>
      </c>
      <c r="I89" s="3">
        <v>82.4</v>
      </c>
      <c r="J89" s="19">
        <f>I89-70</f>
        <v>12.400000000000006</v>
      </c>
      <c r="K89" s="18">
        <f>(J89-$J$6)/$J$6*100</f>
        <v>11.711711711711819</v>
      </c>
      <c r="L89" s="3">
        <v>82.6</v>
      </c>
      <c r="M89" s="18">
        <f>L89-70</f>
        <v>12.599999999999994</v>
      </c>
      <c r="N89" s="18">
        <f>(M89-$M$6)/$M$6*100</f>
        <v>11.50442477876104</v>
      </c>
      <c r="O89" s="4"/>
      <c r="P89" s="18">
        <v>26.861089792785879</v>
      </c>
      <c r="Q89" s="18">
        <f>-(P89-$P$6)/$P$6*100</f>
        <v>13.267388463720115</v>
      </c>
      <c r="R89" s="4">
        <v>31.67194152872333</v>
      </c>
      <c r="S89" s="17">
        <f>-(R89-$R$6)/$R$6*100</f>
        <v>12.749472372662996</v>
      </c>
      <c r="T89" s="4">
        <v>32.857778814152169</v>
      </c>
      <c r="U89" s="4">
        <f>-(T89-$T$6)/$T$6*100</f>
        <v>4.2326470004308741</v>
      </c>
      <c r="V89" s="4">
        <v>28.065766048800921</v>
      </c>
      <c r="W89" s="4">
        <f>-(V89-$V$6)/$V$6*100</f>
        <v>23.788292527462485</v>
      </c>
      <c r="X89" s="4"/>
      <c r="Y89" s="22">
        <v>8.8585661685076893</v>
      </c>
      <c r="Z89" s="4">
        <f>-(Y89-$Y$6)/$Y$6*100</f>
        <v>11.527867151550613</v>
      </c>
      <c r="AA89" s="16">
        <v>10.550887021475257</v>
      </c>
      <c r="AB89" s="4">
        <f>-(AA89-$AA$6)/$AA$6*100</f>
        <v>-0.17565439677981134</v>
      </c>
      <c r="AC89" s="4">
        <v>9.3354430379746827</v>
      </c>
      <c r="AD89" s="4">
        <f>-(AC89-$AC$6)/$AC$6*100</f>
        <v>9.8603714139705456</v>
      </c>
      <c r="AE89" s="4">
        <v>8.3217993079584769</v>
      </c>
      <c r="AF89" s="4">
        <f>-(AE89-$AE$6)/$AE$6*100</f>
        <v>2.33899974841222</v>
      </c>
      <c r="AH89" s="4">
        <f>(E89*0.2)+(Q89*0.2)+(Z89*0.6)</f>
        <v>12.647121060597476</v>
      </c>
      <c r="AI89" s="4">
        <f>(H89*0.2)+(S89*0.2)+(AB89*0.6)</f>
        <v>5.8487571556136349</v>
      </c>
      <c r="AJ89" s="4">
        <f>(K89*0.2)+(U89*0.2)+(AD89*0.6)</f>
        <v>9.1050945908108663</v>
      </c>
      <c r="AK89" s="4">
        <f>(N89*0.2)+(W89*0.2)+(AF89*0.6)</f>
        <v>8.4619433102920372</v>
      </c>
    </row>
    <row r="90" spans="1:37" x14ac:dyDescent="0.2">
      <c r="A90">
        <v>751</v>
      </c>
      <c r="B90" s="1" t="s">
        <v>97</v>
      </c>
      <c r="C90" s="3">
        <v>78.8</v>
      </c>
      <c r="D90" s="19">
        <f>C90-70</f>
        <v>8.7999999999999972</v>
      </c>
      <c r="E90" s="20">
        <f>(D90-$D$6)/$D$6*100</f>
        <v>12.820512820512825</v>
      </c>
      <c r="F90" s="3">
        <v>80.099999999999994</v>
      </c>
      <c r="G90" s="19">
        <f>F90-70</f>
        <v>10.099999999999994</v>
      </c>
      <c r="H90" s="18">
        <f>(G90-$G$6)/$G$6*100</f>
        <v>7.4468085106381725</v>
      </c>
      <c r="I90" s="3">
        <v>81.599999999999994</v>
      </c>
      <c r="J90" s="19">
        <f>I90-70</f>
        <v>11.599999999999994</v>
      </c>
      <c r="K90" s="18">
        <f>(J90-$J$6)/$J$6*100</f>
        <v>4.5045045045045073</v>
      </c>
      <c r="L90" s="3">
        <v>82</v>
      </c>
      <c r="M90" s="18">
        <f>L90-70</f>
        <v>12</v>
      </c>
      <c r="N90" s="18">
        <f>(M90-$M$6)/$M$6*100</f>
        <v>6.1946902654867531</v>
      </c>
      <c r="O90" s="4"/>
      <c r="P90" s="18">
        <v>25.17164402695666</v>
      </c>
      <c r="Q90" s="18">
        <f>-(P90-$P$6)/$P$6*100</f>
        <v>18.722492647863543</v>
      </c>
      <c r="R90" s="4">
        <v>30.584380120152925</v>
      </c>
      <c r="S90" s="17">
        <f>-(R90-$R$6)/$R$6*100</f>
        <v>15.745509310873476</v>
      </c>
      <c r="T90" s="4">
        <v>30.149463689115528</v>
      </c>
      <c r="U90" s="4">
        <f>-(T90-$T$6)/$T$6*100</f>
        <v>12.126308105171885</v>
      </c>
      <c r="V90" s="4">
        <v>31.799911298292667</v>
      </c>
      <c r="W90" s="4">
        <f>-(V90-$V$6)/$V$6*100</f>
        <v>13.648338217311412</v>
      </c>
      <c r="X90" s="4"/>
      <c r="Y90" s="22">
        <v>7.8931875525651813</v>
      </c>
      <c r="Z90" s="4">
        <f>-(Y90-$Y$6)/$Y$6*100</f>
        <v>21.169281296240097</v>
      </c>
      <c r="AA90" s="16">
        <v>8.8844214016153504</v>
      </c>
      <c r="AB90" s="4">
        <f>-(AA90-$AA$6)/$AA$6*100</f>
        <v>15.646644113232993</v>
      </c>
      <c r="AC90" s="4">
        <v>8.2835056654884198</v>
      </c>
      <c r="AD90" s="4">
        <f>-(AC90-$AC$6)/$AC$6*100</f>
        <v>20.017494505607647</v>
      </c>
      <c r="AE90" s="4">
        <v>7.2164607419904394</v>
      </c>
      <c r="AF90" s="4">
        <f>-(AE90-$AE$6)/$AE$6*100</f>
        <v>15.310770152182791</v>
      </c>
      <c r="AH90" s="4">
        <f>(E90*0.2)+(Q90*0.2)+(Z90*0.6)</f>
        <v>19.010169871419333</v>
      </c>
      <c r="AI90" s="4">
        <f>(H90*0.2)+(S90*0.2)+(AB90*0.6)</f>
        <v>14.026450032242124</v>
      </c>
      <c r="AJ90" s="4">
        <f>(K90*0.2)+(U90*0.2)+(AD90*0.6)</f>
        <v>15.336659225299867</v>
      </c>
      <c r="AK90" s="4">
        <f>(N90*0.2)+(W90*0.2)+(AF90*0.6)</f>
        <v>13.155067787869307</v>
      </c>
    </row>
    <row r="91" spans="1:37" x14ac:dyDescent="0.2">
      <c r="A91">
        <v>756</v>
      </c>
      <c r="B91" s="1" t="s">
        <v>41</v>
      </c>
      <c r="C91" s="3">
        <v>78.7</v>
      </c>
      <c r="D91" s="19">
        <f>C91-70</f>
        <v>8.7000000000000028</v>
      </c>
      <c r="E91" s="20">
        <f>(D91-$D$6)/$D$6*100</f>
        <v>11.538461538461615</v>
      </c>
      <c r="F91" s="3">
        <v>80</v>
      </c>
      <c r="G91" s="19">
        <f>F91-70</f>
        <v>10</v>
      </c>
      <c r="H91" s="18">
        <f>(G91-$G$6)/$G$6*100</f>
        <v>6.3829787234041913</v>
      </c>
      <c r="I91" s="3">
        <v>81.7</v>
      </c>
      <c r="J91" s="19">
        <f>I91-70</f>
        <v>11.700000000000003</v>
      </c>
      <c r="K91" s="18">
        <f>(J91-$J$6)/$J$6*100</f>
        <v>5.4054054054054852</v>
      </c>
      <c r="L91" s="3">
        <v>81.3</v>
      </c>
      <c r="M91" s="18">
        <f>L91-70</f>
        <v>11.299999999999997</v>
      </c>
      <c r="N91" s="18">
        <f>(M91-$M$6)/$M$6*100</f>
        <v>0</v>
      </c>
      <c r="O91" s="4"/>
      <c r="P91" s="18">
        <v>33.522315248203576</v>
      </c>
      <c r="Q91" s="18">
        <f>-(P91-$P$6)/$P$6*100</f>
        <v>-8.2412503978158753</v>
      </c>
      <c r="R91" s="4">
        <v>35.784203600885782</v>
      </c>
      <c r="S91" s="17">
        <f>-(R91-$R$6)/$R$6*100</f>
        <v>1.4209267193229074</v>
      </c>
      <c r="T91" s="4">
        <v>42.585527744176673</v>
      </c>
      <c r="U91" s="4">
        <f>-(T91-$T$6)/$T$6*100</f>
        <v>-24.119871011881873</v>
      </c>
      <c r="V91" s="4">
        <v>41.85801166687353</v>
      </c>
      <c r="W91" s="4">
        <f>-(V91-$V$6)/$V$6*100</f>
        <v>-13.664117879088506</v>
      </c>
      <c r="X91" s="4"/>
      <c r="Y91" s="22">
        <v>9.9385245901639347</v>
      </c>
      <c r="Z91" s="4">
        <f>-(Y91-$Y$6)/$Y$6*100</f>
        <v>0.74212337156496855</v>
      </c>
      <c r="AA91" s="16">
        <v>10.954920019389238</v>
      </c>
      <c r="AB91" s="4">
        <f>-(AA91-$AA$6)/$AA$6*100</f>
        <v>-4.0117555588474767</v>
      </c>
      <c r="AC91" s="4">
        <v>11.700095510983763</v>
      </c>
      <c r="AD91" s="4">
        <f>-(AC91-$AC$6)/$AC$6*100</f>
        <v>-12.971849272827948</v>
      </c>
      <c r="AE91" s="4">
        <v>11.233532934131736</v>
      </c>
      <c r="AF91" s="4">
        <f>-(AE91-$AE$6)/$AE$6*100</f>
        <v>-31.831833730630642</v>
      </c>
      <c r="AH91" s="4">
        <f>(E91*0.2)+(Q91*0.2)+(Z91*0.6)</f>
        <v>1.104716251068129</v>
      </c>
      <c r="AI91" s="4">
        <f>(H91*0.2)+(S91*0.2)+(AB91*0.6)</f>
        <v>-0.84627224676306589</v>
      </c>
      <c r="AJ91" s="4">
        <f>(K91*0.2)+(U91*0.2)+(AD91*0.6)</f>
        <v>-11.526002684992045</v>
      </c>
      <c r="AK91" s="4">
        <f>(N91*0.2)+(W91*0.2)+(AF91*0.6)</f>
        <v>-21.831923814196085</v>
      </c>
    </row>
    <row r="92" spans="1:37" x14ac:dyDescent="0.2">
      <c r="A92">
        <v>760</v>
      </c>
      <c r="B92" s="1" t="s">
        <v>67</v>
      </c>
      <c r="C92" s="3">
        <v>78.3</v>
      </c>
      <c r="D92" s="19">
        <f>C92-70</f>
        <v>8.2999999999999972</v>
      </c>
      <c r="E92" s="20">
        <f>(D92-$D$6)/$D$6*100</f>
        <v>6.4102564102564124</v>
      </c>
      <c r="F92" s="3">
        <v>80.400000000000006</v>
      </c>
      <c r="G92" s="19">
        <f>F92-70</f>
        <v>10.400000000000006</v>
      </c>
      <c r="H92" s="18">
        <f>(G92-$G$6)/$G$6*100</f>
        <v>10.638297872340418</v>
      </c>
      <c r="I92" s="3">
        <v>81.7</v>
      </c>
      <c r="J92" s="19">
        <f>I92-70</f>
        <v>11.700000000000003</v>
      </c>
      <c r="K92" s="18">
        <f>(J92-$J$6)/$J$6*100</f>
        <v>5.4054054054054852</v>
      </c>
      <c r="L92" s="3">
        <v>81.8</v>
      </c>
      <c r="M92" s="18">
        <f>L92-70</f>
        <v>11.799999999999997</v>
      </c>
      <c r="N92" s="18">
        <f>(M92-$M$6)/$M$6*100</f>
        <v>4.4247787610619485</v>
      </c>
      <c r="O92" s="4"/>
      <c r="P92" s="18">
        <v>26.431718061674008</v>
      </c>
      <c r="Q92" s="18">
        <f>-(P92-$P$6)/$P$6*100</f>
        <v>14.653800252909239</v>
      </c>
      <c r="R92" s="4">
        <v>33.084628197230018</v>
      </c>
      <c r="S92" s="17">
        <f>-(R92-$R$6)/$R$6*100</f>
        <v>8.8577735613498056</v>
      </c>
      <c r="T92" s="4">
        <v>34.73312848526232</v>
      </c>
      <c r="U92" s="4">
        <f>-(T92-$T$6)/$T$6*100</f>
        <v>-1.2332511957514356</v>
      </c>
      <c r="V92" s="4">
        <v>37.628121345532087</v>
      </c>
      <c r="W92" s="4">
        <f>-(V92-$V$6)/$V$6*100</f>
        <v>-2.1779833744946218</v>
      </c>
      <c r="X92" s="4"/>
      <c r="Y92" s="22">
        <v>8.4376524142415867</v>
      </c>
      <c r="Z92" s="4">
        <f>-(Y92-$Y$6)/$Y$6*100</f>
        <v>15.731610384575816</v>
      </c>
      <c r="AA92" s="16">
        <v>10.688796680497925</v>
      </c>
      <c r="AB92" s="4">
        <f>-(AA92-$AA$6)/$AA$6*100</f>
        <v>-1.4850410210620284</v>
      </c>
      <c r="AC92" s="4">
        <v>10.857526430609163</v>
      </c>
      <c r="AD92" s="4">
        <f>-(AC92-$AC$6)/$AC$6*100</f>
        <v>-4.836309946617682</v>
      </c>
      <c r="AE92" s="4">
        <v>8.9924346629986243</v>
      </c>
      <c r="AF92" s="4">
        <f>-(AE92-$AE$6)/$AE$6*100</f>
        <v>-5.5312837267809423</v>
      </c>
      <c r="AH92" s="4">
        <f>(E92*0.2)+(Q92*0.2)+(Z92*0.6)</f>
        <v>13.651777563378619</v>
      </c>
      <c r="AI92" s="4">
        <f>(H92*0.2)+(S92*0.2)+(AB92*0.6)</f>
        <v>3.0081896741008283</v>
      </c>
      <c r="AJ92" s="4">
        <f>(K92*0.2)+(U92*0.2)+(AD92*0.6)</f>
        <v>-2.0673551260397991</v>
      </c>
      <c r="AK92" s="4">
        <f>(N92*0.2)+(W92*0.2)+(AF92*0.6)</f>
        <v>-2.8694111587551001</v>
      </c>
    </row>
    <row r="93" spans="1:37" x14ac:dyDescent="0.2">
      <c r="A93">
        <v>766</v>
      </c>
      <c r="B93" s="1" t="s">
        <v>29</v>
      </c>
      <c r="C93" s="3">
        <v>78.7</v>
      </c>
      <c r="D93" s="19">
        <f>C93-70</f>
        <v>8.7000000000000028</v>
      </c>
      <c r="E93" s="20">
        <f>(D93-$D$6)/$D$6*100</f>
        <v>11.538461538461615</v>
      </c>
      <c r="F93" s="3">
        <v>80.400000000000006</v>
      </c>
      <c r="G93" s="19">
        <f>F93-70</f>
        <v>10.400000000000006</v>
      </c>
      <c r="H93" s="18">
        <f>(G93-$G$6)/$G$6*100</f>
        <v>10.638297872340418</v>
      </c>
      <c r="I93" s="3">
        <v>82</v>
      </c>
      <c r="J93" s="19">
        <f>I93-70</f>
        <v>12</v>
      </c>
      <c r="K93" s="18">
        <f>(J93-$J$6)/$J$6*100</f>
        <v>8.1081081081081638</v>
      </c>
      <c r="L93" s="3">
        <v>81.900000000000006</v>
      </c>
      <c r="M93" s="18">
        <f>L93-70</f>
        <v>11.900000000000006</v>
      </c>
      <c r="N93" s="18">
        <f>(M93-$M$6)/$M$6*100</f>
        <v>5.3097345132744129</v>
      </c>
      <c r="O93" s="4"/>
      <c r="P93" s="18">
        <v>28.954802259887007</v>
      </c>
      <c r="Q93" s="18">
        <f>-(P93-$P$6)/$P$6*100</f>
        <v>6.5069349051113718</v>
      </c>
      <c r="R93" s="4">
        <v>42.1463638712641</v>
      </c>
      <c r="S93" s="17">
        <f>-(R93-$R$6)/$R$6*100</f>
        <v>-16.105685595768879</v>
      </c>
      <c r="T93" s="4">
        <v>41.292788301761384</v>
      </c>
      <c r="U93" s="4">
        <f>-(T93-$T$6)/$T$6*100</f>
        <v>-20.352049844830606</v>
      </c>
      <c r="V93" s="4">
        <v>40.170470167720651</v>
      </c>
      <c r="W93" s="4">
        <f>-(V93-$V$6)/$V$6*100</f>
        <v>-9.0816518648853641</v>
      </c>
      <c r="X93" s="4"/>
      <c r="Y93" s="22">
        <v>9.6076458752515101</v>
      </c>
      <c r="Z93" s="4">
        <f>-(Y93-$Y$6)/$Y$6*100</f>
        <v>4.046670074227082</v>
      </c>
      <c r="AA93" s="16">
        <v>10.553838840028524</v>
      </c>
      <c r="AB93" s="4">
        <f>-(AA93-$AA$6)/$AA$6*100</f>
        <v>-0.20368051009447782</v>
      </c>
      <c r="AC93" s="4">
        <v>11.236702127659575</v>
      </c>
      <c r="AD93" s="4">
        <f>-(AC93-$AC$6)/$AC$6*100</f>
        <v>-8.4974919989252946</v>
      </c>
      <c r="AE93" s="4">
        <v>11.153846153846155</v>
      </c>
      <c r="AF93" s="4">
        <f>-(AE93-$AE$6)/$AE$6*100</f>
        <v>-30.896664498409937</v>
      </c>
      <c r="AH93" s="4">
        <f>(E93*0.2)+(Q93*0.2)+(Z93*0.6)</f>
        <v>6.0370813332508462</v>
      </c>
      <c r="AI93" s="4">
        <f>(H93*0.2)+(S93*0.2)+(AB93*0.6)</f>
        <v>-1.2156858507423789</v>
      </c>
      <c r="AJ93" s="4">
        <f>(K93*0.2)+(U93*0.2)+(AD93*0.6)</f>
        <v>-7.5472835466996653</v>
      </c>
      <c r="AK93" s="4">
        <f>(N93*0.2)+(W93*0.2)+(AF93*0.6)</f>
        <v>-19.29238216936815</v>
      </c>
    </row>
    <row r="94" spans="1:37" x14ac:dyDescent="0.2">
      <c r="A94">
        <v>773</v>
      </c>
      <c r="B94" s="1" t="s">
        <v>57</v>
      </c>
      <c r="C94" s="3">
        <v>77.400000000000006</v>
      </c>
      <c r="D94" s="19">
        <f>C94-70</f>
        <v>7.4000000000000057</v>
      </c>
      <c r="E94" s="20">
        <f>(D94-$D$6)/$D$6*100</f>
        <v>-5.1282051282050203</v>
      </c>
      <c r="F94" s="3">
        <v>78.099999999999994</v>
      </c>
      <c r="G94" s="19">
        <f>F94-70</f>
        <v>8.0999999999999943</v>
      </c>
      <c r="H94" s="18">
        <f>(G94-$G$6)/$G$6*100</f>
        <v>-13.829787234042664</v>
      </c>
      <c r="I94" s="3">
        <v>80.2</v>
      </c>
      <c r="J94" s="19">
        <f>I94-70</f>
        <v>10.200000000000003</v>
      </c>
      <c r="K94" s="18">
        <f>(J94-$J$6)/$J$6*100</f>
        <v>-8.1081081081080342</v>
      </c>
      <c r="L94" s="3">
        <v>80.2</v>
      </c>
      <c r="M94" s="18">
        <f>L94-70</f>
        <v>10.200000000000003</v>
      </c>
      <c r="N94" s="18">
        <f>(M94-$M$6)/$M$6*100</f>
        <v>-9.7345132743362353</v>
      </c>
      <c r="O94" s="4"/>
      <c r="P94" s="18">
        <v>24.37588318417334</v>
      </c>
      <c r="Q94" s="18">
        <f>-(P94-$P$6)/$P$6*100</f>
        <v>21.291949679776103</v>
      </c>
      <c r="R94" s="4">
        <v>32.65978877968378</v>
      </c>
      <c r="S94" s="17">
        <f>-(R94-$R$6)/$R$6*100</f>
        <v>10.028130083515752</v>
      </c>
      <c r="T94" s="4">
        <v>42.215361350891563</v>
      </c>
      <c r="U94" s="4">
        <f>-(T94-$T$6)/$T$6*100</f>
        <v>-23.040983243636141</v>
      </c>
      <c r="V94" s="4">
        <v>44.867307325144779</v>
      </c>
      <c r="W94" s="4">
        <f>-(V94-$V$6)/$V$6*100</f>
        <v>-21.835765857902327</v>
      </c>
      <c r="X94" s="4"/>
      <c r="Y94" s="22">
        <v>11.225864391558151</v>
      </c>
      <c r="Z94" s="4">
        <f>-(Y94-$Y$6)/$Y$6*100</f>
        <v>-12.114776465672691</v>
      </c>
      <c r="AA94" s="16">
        <v>10.087517273146016</v>
      </c>
      <c r="AB94" s="4">
        <f>-(AA94-$AA$6)/$AA$6*100</f>
        <v>4.2238209906518778</v>
      </c>
      <c r="AC94" s="4">
        <v>11.585665193912616</v>
      </c>
      <c r="AD94" s="4">
        <f>-(AC94-$AC$6)/$AC$6*100</f>
        <v>-11.866951922180892</v>
      </c>
      <c r="AE94" s="4">
        <v>10.949662688116243</v>
      </c>
      <c r="AF94" s="4">
        <f>-(AE94-$AE$6)/$AE$6*100</f>
        <v>-28.500456567878757</v>
      </c>
      <c r="AH94" s="4">
        <f>(E94*0.2)+(Q94*0.2)+(Z94*0.6)</f>
        <v>-4.036116969089397</v>
      </c>
      <c r="AI94" s="4">
        <f>(H94*0.2)+(S94*0.2)+(AB94*0.6)</f>
        <v>1.773961164285744</v>
      </c>
      <c r="AJ94" s="4">
        <f>(K94*0.2)+(U94*0.2)+(AD94*0.6)</f>
        <v>-13.34998942365737</v>
      </c>
      <c r="AK94" s="4">
        <f>(N94*0.2)+(W94*0.2)+(AF94*0.6)</f>
        <v>-23.414329767174966</v>
      </c>
    </row>
    <row r="95" spans="1:37" x14ac:dyDescent="0.2">
      <c r="A95">
        <v>779</v>
      </c>
      <c r="B95" s="1" t="s">
        <v>75</v>
      </c>
      <c r="C95" s="3">
        <v>78</v>
      </c>
      <c r="D95" s="19">
        <f>C95-70</f>
        <v>8</v>
      </c>
      <c r="E95" s="20">
        <f>(D95-$D$6)/$D$6*100</f>
        <v>2.5641025641026016</v>
      </c>
      <c r="F95" s="3">
        <v>79.900000000000006</v>
      </c>
      <c r="G95" s="19">
        <f>F95-70</f>
        <v>9.9000000000000057</v>
      </c>
      <c r="H95" s="18">
        <f>(G95-$G$6)/$G$6*100</f>
        <v>5.3191489361702091</v>
      </c>
      <c r="I95" s="3">
        <v>81.2</v>
      </c>
      <c r="J95" s="19">
        <f>I95-70</f>
        <v>11.200000000000003</v>
      </c>
      <c r="K95" s="18">
        <f>(J95-$J$6)/$J$6*100</f>
        <v>0.9009009009009783</v>
      </c>
      <c r="L95" s="3">
        <v>81.099999999999994</v>
      </c>
      <c r="M95" s="18">
        <f>L95-70</f>
        <v>11.099999999999994</v>
      </c>
      <c r="N95" s="18">
        <f>(M95-$M$6)/$M$6*100</f>
        <v>-1.7699115044248044</v>
      </c>
      <c r="O95" s="4"/>
      <c r="P95" s="18">
        <v>28.016950524980434</v>
      </c>
      <c r="Q95" s="18">
        <f>-(P95-$P$6)/$P$6*100</f>
        <v>9.5351936552133196</v>
      </c>
      <c r="R95" s="4">
        <v>37.016815898667829</v>
      </c>
      <c r="S95" s="17">
        <f>-(R95-$R$6)/$R$6*100</f>
        <v>-1.9746994453659288</v>
      </c>
      <c r="T95" s="4">
        <v>38.230988094251536</v>
      </c>
      <c r="U95" s="4">
        <f>-(T95-$T$6)/$T$6*100</f>
        <v>-11.428120356314585</v>
      </c>
      <c r="V95" s="4">
        <v>44.530791378972971</v>
      </c>
      <c r="W95" s="4">
        <f>-(V95-$V$6)/$V$6*100</f>
        <v>-20.92196736029867</v>
      </c>
      <c r="X95" s="4"/>
      <c r="Y95" s="22">
        <v>10.437842064112587</v>
      </c>
      <c r="Z95" s="4">
        <f>-(Y95-$Y$6)/$Y$6*100</f>
        <v>-4.2446522587602216</v>
      </c>
      <c r="AA95" s="16">
        <v>10.683081810961079</v>
      </c>
      <c r="AB95" s="4">
        <f>-(AA95-$AA$6)/$AA$6*100</f>
        <v>-1.4307810527313596</v>
      </c>
      <c r="AC95" s="4">
        <v>12.479440789473683</v>
      </c>
      <c r="AD95" s="4">
        <f>-(AC95-$AC$6)/$AC$6*100</f>
        <v>-20.496922657946882</v>
      </c>
      <c r="AE95" s="4">
        <v>10.089485458612975</v>
      </c>
      <c r="AF95" s="4">
        <f>-(AE95-$AE$6)/$AE$6*100</f>
        <v>-18.405792479237419</v>
      </c>
      <c r="AH95" s="4">
        <f>(E95*0.2)+(Q95*0.2)+(Z95*0.6)</f>
        <v>-0.12693211139294824</v>
      </c>
      <c r="AI95" s="4">
        <f>(H95*0.2)+(S95*0.2)+(AB95*0.6)</f>
        <v>-0.18957873347795962</v>
      </c>
      <c r="AJ95" s="4">
        <f>(K95*0.2)+(U95*0.2)+(AD95*0.6)</f>
        <v>-14.403597485850851</v>
      </c>
      <c r="AK95" s="4">
        <f>(N95*0.2)+(W95*0.2)+(AF95*0.6)</f>
        <v>-15.581851260487147</v>
      </c>
    </row>
    <row r="96" spans="1:37" x14ac:dyDescent="0.2">
      <c r="A96">
        <v>787</v>
      </c>
      <c r="B96" s="1" t="s">
        <v>84</v>
      </c>
      <c r="C96" s="3">
        <v>76.900000000000006</v>
      </c>
      <c r="D96" s="19">
        <f>C96-70</f>
        <v>6.9000000000000057</v>
      </c>
      <c r="E96" s="20">
        <f>(D96-$D$6)/$D$6*100</f>
        <v>-11.538461538461434</v>
      </c>
      <c r="F96" s="3">
        <v>79</v>
      </c>
      <c r="G96" s="19">
        <f>F96-70</f>
        <v>9</v>
      </c>
      <c r="H96" s="18">
        <f>(G96-$G$6)/$G$6*100</f>
        <v>-4.2553191489362288</v>
      </c>
      <c r="I96" s="3">
        <v>80.400000000000006</v>
      </c>
      <c r="J96" s="19">
        <f>I96-70</f>
        <v>10.400000000000006</v>
      </c>
      <c r="K96" s="18">
        <f>(J96-$J$6)/$J$6*100</f>
        <v>-6.3063063063062073</v>
      </c>
      <c r="L96" s="3">
        <v>80.5</v>
      </c>
      <c r="M96" s="18">
        <f>L96-70</f>
        <v>10.5</v>
      </c>
      <c r="N96" s="18">
        <f>(M96-$M$6)/$M$6*100</f>
        <v>-7.0796460176990914</v>
      </c>
      <c r="O96" s="4"/>
      <c r="P96" s="18">
        <v>28.255704102373251</v>
      </c>
      <c r="Q96" s="18">
        <f>-(P96-$P$6)/$P$6*100</f>
        <v>8.7642747743840754</v>
      </c>
      <c r="R96" s="4">
        <v>28.179190751445088</v>
      </c>
      <c r="S96" s="17">
        <f>-(R96-$R$6)/$R$6*100</f>
        <v>22.371375340371653</v>
      </c>
      <c r="T96" s="4">
        <v>44.868777215487818</v>
      </c>
      <c r="U96" s="4">
        <f>-(T96-$T$6)/$T$6*100</f>
        <v>-30.774634845490567</v>
      </c>
      <c r="V96" s="4">
        <v>50.832421563119141</v>
      </c>
      <c r="W96" s="4">
        <f>-(V96-$V$6)/$V$6*100</f>
        <v>-38.033846485891928</v>
      </c>
      <c r="X96" s="4"/>
      <c r="Y96" s="22">
        <v>8.6454098009843783</v>
      </c>
      <c r="Z96" s="4">
        <f>-(Y96-$Y$6)/$Y$6*100</f>
        <v>13.656699076073242</v>
      </c>
      <c r="AA96" s="16">
        <v>10.860306643952299</v>
      </c>
      <c r="AB96" s="4">
        <f>-(AA96-$AA$6)/$AA$6*100</f>
        <v>-3.1134465560316777</v>
      </c>
      <c r="AC96" s="4">
        <v>11.029931652132925</v>
      </c>
      <c r="AD96" s="4">
        <f>-(AC96-$AC$6)/$AC$6*100</f>
        <v>-6.5009918016971149</v>
      </c>
      <c r="AE96" s="4">
        <v>9.5063538611925704</v>
      </c>
      <c r="AF96" s="4">
        <f>-(AE96-$AE$6)/$AE$6*100</f>
        <v>-11.562414866427167</v>
      </c>
      <c r="AH96" s="4">
        <f>(E96*0.2)+(Q96*0.2)+(Z96*0.6)</f>
        <v>7.6391820928284719</v>
      </c>
      <c r="AI96" s="4">
        <f>(H96*0.2)+(S96*0.2)+(AB96*0.6)</f>
        <v>1.7551433046680782</v>
      </c>
      <c r="AJ96" s="4">
        <f>(K96*0.2)+(U96*0.2)+(AD96*0.6)</f>
        <v>-11.316783311377623</v>
      </c>
      <c r="AK96" s="4">
        <f>(N96*0.2)+(W96*0.2)+(AF96*0.6)</f>
        <v>-15.960147420574504</v>
      </c>
    </row>
    <row r="97" spans="1:37" x14ac:dyDescent="0.2">
      <c r="A97">
        <v>791</v>
      </c>
      <c r="B97" s="1" t="s">
        <v>92</v>
      </c>
      <c r="C97" s="3">
        <v>78.5</v>
      </c>
      <c r="D97" s="19">
        <f>C97-70</f>
        <v>8.5</v>
      </c>
      <c r="E97" s="20">
        <f>(D97-$D$6)/$D$6*100</f>
        <v>8.9743589743590153</v>
      </c>
      <c r="F97" s="3">
        <v>80.5</v>
      </c>
      <c r="G97" s="19">
        <f>F97-70</f>
        <v>10.5</v>
      </c>
      <c r="H97" s="18">
        <f>(G97-$G$6)/$G$6*100</f>
        <v>11.702127659574399</v>
      </c>
      <c r="I97" s="3">
        <v>81.900000000000006</v>
      </c>
      <c r="J97" s="19">
        <f>I97-70</f>
        <v>11.900000000000006</v>
      </c>
      <c r="K97" s="18">
        <f>(J97-$J$6)/$J$6*100</f>
        <v>7.2072072072073139</v>
      </c>
      <c r="L97" s="3">
        <v>81.8</v>
      </c>
      <c r="M97" s="18">
        <f>L97-70</f>
        <v>11.799999999999997</v>
      </c>
      <c r="N97" s="18">
        <f>(M97-$M$6)/$M$6*100</f>
        <v>4.4247787610619485</v>
      </c>
      <c r="O97" s="4"/>
      <c r="P97" s="18">
        <v>31.86706879872532</v>
      </c>
      <c r="Q97" s="18">
        <f>-(P97-$P$6)/$P$6*100</f>
        <v>-2.8965734540694914</v>
      </c>
      <c r="R97" s="4">
        <v>35.314704585537918</v>
      </c>
      <c r="S97" s="17">
        <f>-(R97-$R$6)/$R$6*100</f>
        <v>2.7143124365346547</v>
      </c>
      <c r="T97" s="4">
        <v>36.860595092351097</v>
      </c>
      <c r="U97" s="4">
        <f>-(T97-$T$6)/$T$6*100</f>
        <v>-7.433969957304269</v>
      </c>
      <c r="V97" s="4">
        <v>41.471455838972759</v>
      </c>
      <c r="W97" s="4">
        <f>-(V97-$V$6)/$V$6*100</f>
        <v>-12.614437652062</v>
      </c>
      <c r="X97" s="4"/>
      <c r="Y97" s="22">
        <v>10.16805834478385</v>
      </c>
      <c r="Z97" s="4">
        <f>-(Y97-$Y$6)/$Y$6*100</f>
        <v>-1.5502725360401861</v>
      </c>
      <c r="AA97" s="16">
        <v>12.328902018709995</v>
      </c>
      <c r="AB97" s="4">
        <f>-(AA97-$AA$6)/$AA$6*100</f>
        <v>-17.057061193454441</v>
      </c>
      <c r="AC97" s="4">
        <v>11.673644241067082</v>
      </c>
      <c r="AD97" s="4">
        <f>-(AC97-$AC$6)/$AC$6*100</f>
        <v>-12.716445470756687</v>
      </c>
      <c r="AE97" s="4">
        <v>9.0872658050295563</v>
      </c>
      <c r="AF97" s="4">
        <f>-(AE97-$AE$6)/$AE$6*100</f>
        <v>-6.6441805707224004</v>
      </c>
      <c r="AH97" s="4">
        <f>(E97*0.2)+(Q97*0.2)+(Z97*0.6)</f>
        <v>0.28539358243379331</v>
      </c>
      <c r="AI97" s="4">
        <f>(H97*0.2)+(S97*0.2)+(AB97*0.6)</f>
        <v>-7.3509486968508524</v>
      </c>
      <c r="AJ97" s="4">
        <f>(K97*0.2)+(U97*0.2)+(AD97*0.6)</f>
        <v>-7.6752198324734033</v>
      </c>
      <c r="AK97" s="4">
        <f>(N97*0.2)+(W97*0.2)+(AF97*0.6)</f>
        <v>-5.6244401206334498</v>
      </c>
    </row>
    <row r="98" spans="1:37" x14ac:dyDescent="0.2">
      <c r="A98">
        <v>810</v>
      </c>
      <c r="B98" s="1" t="s">
        <v>7</v>
      </c>
      <c r="C98" s="3">
        <v>78.3</v>
      </c>
      <c r="D98" s="19">
        <f>C98-70</f>
        <v>8.2999999999999972</v>
      </c>
      <c r="E98" s="20">
        <f>(D98-$D$6)/$D$6*100</f>
        <v>6.4102564102564124</v>
      </c>
      <c r="F98" s="3">
        <v>79.2</v>
      </c>
      <c r="G98" s="19">
        <f>F98-70</f>
        <v>9.2000000000000028</v>
      </c>
      <c r="H98" s="18">
        <f>(G98-$G$6)/$G$6*100</f>
        <v>-2.1276595744681144</v>
      </c>
      <c r="I98" s="3">
        <v>81.099999999999994</v>
      </c>
      <c r="J98" s="19">
        <f>I98-70</f>
        <v>11.099999999999994</v>
      </c>
      <c r="K98" s="18">
        <f>(J98-$J$6)/$J$6*100</f>
        <v>0</v>
      </c>
      <c r="L98" s="3">
        <v>81.099999999999994</v>
      </c>
      <c r="M98" s="18">
        <f>L98-70</f>
        <v>11.099999999999994</v>
      </c>
      <c r="N98" s="18">
        <f>(M98-$M$6)/$M$6*100</f>
        <v>-1.7699115044248044</v>
      </c>
      <c r="O98" s="4"/>
      <c r="P98" s="18">
        <v>30.169378451502908</v>
      </c>
      <c r="Q98" s="18">
        <f>-(P98-$P$6)/$P$6*100</f>
        <v>2.5851519163612879</v>
      </c>
      <c r="R98" s="4">
        <v>33.908890521675239</v>
      </c>
      <c r="S98" s="17">
        <f>-(R98-$R$6)/$R$6*100</f>
        <v>6.5870784526852839</v>
      </c>
      <c r="T98" s="4">
        <v>31.138885895916388</v>
      </c>
      <c r="U98" s="4">
        <f>-(T98-$T$6)/$T$6*100</f>
        <v>9.2425360072387459</v>
      </c>
      <c r="V98" s="4">
        <v>38.903084176053554</v>
      </c>
      <c r="W98" s="4">
        <f>-(V98-$V$6)/$V$6*100</f>
        <v>-5.6401049538274561</v>
      </c>
      <c r="X98" s="4"/>
      <c r="Y98" s="22">
        <v>12.782420303311667</v>
      </c>
      <c r="Z98" s="4">
        <f>-(Y98-$Y$6)/$Y$6*100</f>
        <v>-27.660387210249343</v>
      </c>
      <c r="AA98" s="16">
        <v>11.863905325443787</v>
      </c>
      <c r="AB98" s="4">
        <f>-(AA98-$AA$6)/$AA$6*100</f>
        <v>-12.64213873760125</v>
      </c>
      <c r="AC98" s="4">
        <v>10.562744507974722</v>
      </c>
      <c r="AD98" s="4">
        <f>-(AC98-$AC$6)/$AC$6*100</f>
        <v>-1.9900033586971586</v>
      </c>
      <c r="AE98" s="4">
        <v>9.34375</v>
      </c>
      <c r="AF98" s="4">
        <f>-(AE98-$AE$6)/$AE$6*100</f>
        <v>-9.6541670054567614</v>
      </c>
      <c r="AH98" s="4">
        <f>(E98*0.2)+(Q98*0.2)+(Z98*0.6)</f>
        <v>-14.797150660826064</v>
      </c>
      <c r="AI98" s="4">
        <f>(H98*0.2)+(S98*0.2)+(AB98*0.6)</f>
        <v>-6.6933994669173158</v>
      </c>
      <c r="AJ98" s="4">
        <f>(K98*0.2)+(U98*0.2)+(AD98*0.6)</f>
        <v>0.65450518622945419</v>
      </c>
      <c r="AK98" s="4">
        <f>(N98*0.2)+(W98*0.2)+(AF98*0.6)</f>
        <v>-7.2745034949245087</v>
      </c>
    </row>
    <row r="99" spans="1:37" x14ac:dyDescent="0.2">
      <c r="A99">
        <v>813</v>
      </c>
      <c r="B99" s="1" t="s">
        <v>17</v>
      </c>
      <c r="C99" s="3">
        <v>77.3</v>
      </c>
      <c r="D99" s="19">
        <f>C99-70</f>
        <v>7.2999999999999972</v>
      </c>
      <c r="E99" s="20">
        <f>(D99-$D$6)/$D$6*100</f>
        <v>-6.4102564102564124</v>
      </c>
      <c r="F99" s="3">
        <v>79</v>
      </c>
      <c r="G99" s="19">
        <f>F99-70</f>
        <v>9</v>
      </c>
      <c r="H99" s="18">
        <f>(G99-$G$6)/$G$6*100</f>
        <v>-4.2553191489362288</v>
      </c>
      <c r="I99" s="3">
        <v>80.599999999999994</v>
      </c>
      <c r="J99" s="19">
        <f>I99-70</f>
        <v>10.599999999999994</v>
      </c>
      <c r="K99" s="18">
        <f>(J99-$J$6)/$J$6*100</f>
        <v>-4.5045045045045073</v>
      </c>
      <c r="L99" s="3">
        <v>80.8</v>
      </c>
      <c r="M99" s="18">
        <f>L99-70</f>
        <v>10.799999999999997</v>
      </c>
      <c r="N99" s="18">
        <f>(M99-$M$6)/$M$6*100</f>
        <v>-4.4247787610619485</v>
      </c>
      <c r="O99" s="4"/>
      <c r="P99" s="18">
        <v>32.211518920456861</v>
      </c>
      <c r="Q99" s="18">
        <f>-(P99-$P$6)/$P$6*100</f>
        <v>-4.0087792071580948</v>
      </c>
      <c r="R99" s="4">
        <v>34.769792834308966</v>
      </c>
      <c r="S99" s="17">
        <f>-(R99-$R$6)/$R$6*100</f>
        <v>4.2154467374408577</v>
      </c>
      <c r="T99" s="4">
        <v>28.658729322516066</v>
      </c>
      <c r="U99" s="4">
        <f>-(T99-$T$6)/$T$6*100</f>
        <v>16.471205705286902</v>
      </c>
      <c r="V99" s="4">
        <v>32.249090520008558</v>
      </c>
      <c r="W99" s="4">
        <f>-(V99-$V$6)/$V$6*100</f>
        <v>12.428606128451641</v>
      </c>
      <c r="X99" s="4"/>
      <c r="Y99" s="22">
        <v>10.656150360798792</v>
      </c>
      <c r="Z99" s="4">
        <f>-(Y99-$Y$6)/$Y$6*100</f>
        <v>-6.4249374492691373</v>
      </c>
      <c r="AA99" s="16">
        <v>11.922350111664661</v>
      </c>
      <c r="AB99" s="4">
        <f>-(AA99-$AA$6)/$AA$6*100</f>
        <v>-13.197044187146801</v>
      </c>
      <c r="AC99" s="4">
        <v>12.399476341873948</v>
      </c>
      <c r="AD99" s="4">
        <f>-(AC99-$AC$6)/$AC$6*100</f>
        <v>-19.724815155666953</v>
      </c>
      <c r="AE99" s="4">
        <v>9.8694942903752043</v>
      </c>
      <c r="AF99" s="4">
        <f>-(AE99-$AE$6)/$AE$6*100</f>
        <v>-15.824072259660696</v>
      </c>
      <c r="AH99" s="4">
        <f>(E99*0.2)+(Q99*0.2)+(Z99*0.6)</f>
        <v>-5.938769593044384</v>
      </c>
      <c r="AI99" s="4">
        <f>(H99*0.2)+(S99*0.2)+(AB99*0.6)</f>
        <v>-7.9262009945871545</v>
      </c>
      <c r="AJ99" s="4">
        <f>(K99*0.2)+(U99*0.2)+(AD99*0.6)</f>
        <v>-9.4415488532436918</v>
      </c>
      <c r="AK99" s="4">
        <f>(N99*0.2)+(W99*0.2)+(AF99*0.6)</f>
        <v>-7.8936778823184781</v>
      </c>
    </row>
    <row r="100" spans="1:37" x14ac:dyDescent="0.2">
      <c r="A100">
        <v>820</v>
      </c>
      <c r="B100" s="1" t="s">
        <v>91</v>
      </c>
      <c r="C100" s="3">
        <v>77.900000000000006</v>
      </c>
      <c r="D100" s="19">
        <f>C100-70</f>
        <v>7.9000000000000057</v>
      </c>
      <c r="E100" s="20">
        <f>(D100-$D$6)/$D$6*100</f>
        <v>1.2820512820513918</v>
      </c>
      <c r="F100" s="3">
        <v>79.7</v>
      </c>
      <c r="G100" s="19">
        <f>F100-70</f>
        <v>9.7000000000000028</v>
      </c>
      <c r="H100" s="18">
        <f>(G100-$G$6)/$G$6*100</f>
        <v>3.1914893617020956</v>
      </c>
      <c r="I100" s="3">
        <v>80.599999999999994</v>
      </c>
      <c r="J100" s="19">
        <f>I100-70</f>
        <v>10.599999999999994</v>
      </c>
      <c r="K100" s="18">
        <f>(J100-$J$6)/$J$6*100</f>
        <v>-4.5045045045045073</v>
      </c>
      <c r="L100" s="3">
        <v>80.8</v>
      </c>
      <c r="M100" s="18">
        <f>L100-70</f>
        <v>10.799999999999997</v>
      </c>
      <c r="N100" s="18">
        <f>(M100-$M$6)/$M$6*100</f>
        <v>-4.4247787610619485</v>
      </c>
      <c r="O100" s="4"/>
      <c r="P100" s="18">
        <v>32.441700960219478</v>
      </c>
      <c r="Q100" s="18">
        <f>-(P100-$P$6)/$P$6*100</f>
        <v>-4.7520211824975114</v>
      </c>
      <c r="R100" s="4">
        <v>31.333653648157046</v>
      </c>
      <c r="S100" s="17">
        <f>-(R100-$R$6)/$R$6*100</f>
        <v>13.681394908658268</v>
      </c>
      <c r="T100" s="4">
        <v>34.182096085038388</v>
      </c>
      <c r="U100" s="4">
        <f>-(T100-$T$6)/$T$6*100</f>
        <v>0.37278902641099942</v>
      </c>
      <c r="V100" s="4">
        <v>42.288294007688776</v>
      </c>
      <c r="W100" s="4">
        <f>-(V100-$V$6)/$V$6*100</f>
        <v>-14.832536080529731</v>
      </c>
      <c r="X100" s="4"/>
      <c r="Y100" s="22">
        <v>11.896378269617706</v>
      </c>
      <c r="Z100" s="4">
        <f>-(Y100-$Y$6)/$Y$6*100</f>
        <v>-18.811322133221427</v>
      </c>
      <c r="AA100" s="16">
        <v>14.107461166284697</v>
      </c>
      <c r="AB100" s="4">
        <f>-(AA100-$AA$6)/$AA$6*100</f>
        <v>-33.94363443881582</v>
      </c>
      <c r="AC100" s="4">
        <v>13.811092806150466</v>
      </c>
      <c r="AD100" s="4">
        <f>-(AC100-$AC$6)/$AC$6*100</f>
        <v>-33.354868199557053</v>
      </c>
      <c r="AE100" s="4">
        <v>11.421628189550425</v>
      </c>
      <c r="AF100" s="4">
        <f>-(AE100-$AE$6)/$AE$6*100</f>
        <v>-34.039237455111177</v>
      </c>
      <c r="AH100" s="4">
        <f>(E100*0.2)+(Q100*0.2)+(Z100*0.6)</f>
        <v>-11.980787260022081</v>
      </c>
      <c r="AI100" s="4">
        <f>(H100*0.2)+(S100*0.2)+(AB100*0.6)</f>
        <v>-16.991603809217416</v>
      </c>
      <c r="AJ100" s="4">
        <f>(K100*0.2)+(U100*0.2)+(AD100*0.6)</f>
        <v>-20.839264015352931</v>
      </c>
      <c r="AK100" s="4">
        <f>(N100*0.2)+(W100*0.2)+(AF100*0.6)</f>
        <v>-24.275005441385044</v>
      </c>
    </row>
    <row r="101" spans="1:37" x14ac:dyDescent="0.2">
      <c r="A101">
        <v>825</v>
      </c>
      <c r="B101" s="1" t="s">
        <v>54</v>
      </c>
      <c r="C101" s="23"/>
      <c r="D101" s="19"/>
      <c r="E101" s="20"/>
      <c r="F101" s="23"/>
      <c r="G101" s="19"/>
      <c r="H101" s="18"/>
      <c r="I101" s="23"/>
      <c r="J101" s="19"/>
      <c r="K101" s="18"/>
      <c r="L101" s="23"/>
      <c r="M101" s="18"/>
      <c r="N101" s="18"/>
      <c r="O101" s="4"/>
      <c r="P101" s="18">
        <v>9.457755359394703</v>
      </c>
      <c r="Q101" s="18">
        <f>-(P101-$P$6)/$P$6*100</f>
        <v>69.461558413320304</v>
      </c>
      <c r="R101" s="4">
        <v>15.292553191489361</v>
      </c>
      <c r="S101" s="17">
        <f>-(R101-$R$6)/$R$6*100</f>
        <v>57.87175429341773</v>
      </c>
      <c r="T101" s="4">
        <v>20.152883947185543</v>
      </c>
      <c r="U101" s="4">
        <f>-(T101-$T$6)/$T$6*100</f>
        <v>41.262360981680146</v>
      </c>
      <c r="V101" s="4">
        <v>16.973125884016973</v>
      </c>
      <c r="W101" s="4">
        <f>-(V101-$V$6)/$V$6*100</f>
        <v>53.91000899394578</v>
      </c>
      <c r="X101" s="4"/>
      <c r="Y101" s="22">
        <v>12.087912087912088</v>
      </c>
      <c r="Z101" s="4">
        <f>-(Y101-$Y$6)/$Y$6*100</f>
        <v>-20.72420567382785</v>
      </c>
      <c r="AA101" s="16">
        <v>6.481481481481481</v>
      </c>
      <c r="AB101" s="4">
        <f>-(AA101-$AA$6)/$AA$6*100</f>
        <v>38.461415846225975</v>
      </c>
      <c r="AC101" s="4">
        <v>9.9009900990099009</v>
      </c>
      <c r="AD101" s="4">
        <f>-(AC101-$AC$6)/$AC$6*100</f>
        <v>4.3996555355418359</v>
      </c>
      <c r="AE101" s="4">
        <v>12.5</v>
      </c>
      <c r="AF101" s="4">
        <f>-(AE101-$AE$6)/$AE$6*100</f>
        <v>-46.694537799942154</v>
      </c>
      <c r="AH101" s="4">
        <f>(E101*0.2)+(Q101*0.2)+(Z101*0.6)</f>
        <v>1.4577882783673513</v>
      </c>
      <c r="AI101" s="4">
        <f>(H101*0.2)+(S101*0.2)+(AB101*0.6)</f>
        <v>34.651200366419133</v>
      </c>
      <c r="AJ101" s="4">
        <f>(K101*0.2)+(U101*0.2)+(AD101*0.6)</f>
        <v>10.89226551766113</v>
      </c>
      <c r="AK101" s="4">
        <f>(N101*0.2)+(W101*0.2)+(AF101*0.6)</f>
        <v>-17.234720881176134</v>
      </c>
    </row>
    <row r="102" spans="1:37" x14ac:dyDescent="0.2">
      <c r="A102">
        <v>840</v>
      </c>
      <c r="B102" s="1" t="s">
        <v>66</v>
      </c>
      <c r="C102" s="3">
        <v>78.400000000000006</v>
      </c>
      <c r="D102" s="19">
        <f>C102-70</f>
        <v>8.4000000000000057</v>
      </c>
      <c r="E102" s="20">
        <f>(D102-$D$6)/$D$6*100</f>
        <v>7.6923076923078035</v>
      </c>
      <c r="F102" s="3">
        <v>80</v>
      </c>
      <c r="G102" s="19">
        <f>F102-70</f>
        <v>10</v>
      </c>
      <c r="H102" s="18">
        <f>(G102-$G$6)/$G$6*100</f>
        <v>6.3829787234041913</v>
      </c>
      <c r="I102" s="3">
        <v>80.900000000000006</v>
      </c>
      <c r="J102" s="19">
        <f>I102-70</f>
        <v>10.900000000000006</v>
      </c>
      <c r="K102" s="18">
        <f>(J102-$J$6)/$J$6*100</f>
        <v>-1.8018018018017001</v>
      </c>
      <c r="L102" s="3">
        <v>81.7</v>
      </c>
      <c r="M102" s="18">
        <f>L102-70</f>
        <v>11.700000000000003</v>
      </c>
      <c r="N102" s="18">
        <f>(M102-$M$6)/$M$6*100</f>
        <v>3.5398230088496088</v>
      </c>
      <c r="O102" s="4"/>
      <c r="P102" s="18">
        <v>32.856877668461109</v>
      </c>
      <c r="Q102" s="18">
        <f>-(P102-$P$6)/$P$6*100</f>
        <v>-6.0925982191188588</v>
      </c>
      <c r="R102" s="4">
        <v>30.26147376119949</v>
      </c>
      <c r="S102" s="17">
        <f>-(R102-$R$6)/$R$6*100</f>
        <v>16.635058509092307</v>
      </c>
      <c r="T102" s="4">
        <v>27.909634317862167</v>
      </c>
      <c r="U102" s="4">
        <f>-(T102-$T$6)/$T$6*100</f>
        <v>18.65451962150345</v>
      </c>
      <c r="V102" s="4">
        <v>35.97122302158273</v>
      </c>
      <c r="W102" s="4">
        <f>-(V102-$V$6)/$V$6*100</f>
        <v>2.3212720585122035</v>
      </c>
      <c r="X102" s="4"/>
      <c r="Y102" s="22">
        <v>8.9660434948492949</v>
      </c>
      <c r="Z102" s="4">
        <f>-(Y102-$Y$6)/$Y$6*100</f>
        <v>10.454471286642542</v>
      </c>
      <c r="AA102" s="16">
        <v>9.8143236074270561</v>
      </c>
      <c r="AB102" s="4">
        <f>-(AA102-$AA$6)/$AA$6*100</f>
        <v>6.8176649191053302</v>
      </c>
      <c r="AC102" s="4">
        <v>11.036920659858602</v>
      </c>
      <c r="AD102" s="4">
        <f>-(AC102-$AC$6)/$AC$6*100</f>
        <v>-6.5684751078471022</v>
      </c>
      <c r="AE102" s="4">
        <v>8.6308356218124764</v>
      </c>
      <c r="AF102" s="4">
        <f>-(AE102-$AE$6)/$AE$6*100</f>
        <v>-1.2877153895246061</v>
      </c>
      <c r="AH102" s="4">
        <f>(E102*0.2)+(Q102*0.2)+(Z102*0.6)</f>
        <v>6.5926246666233137</v>
      </c>
      <c r="AI102" s="4">
        <f>(H102*0.2)+(S102*0.2)+(AB102*0.6)</f>
        <v>8.6942063979624979</v>
      </c>
      <c r="AJ102" s="4">
        <f>(K102*0.2)+(U102*0.2)+(AD102*0.6)</f>
        <v>-0.5705415007679111</v>
      </c>
      <c r="AK102" s="4">
        <f>(N102*0.2)+(W102*0.2)+(AF102*0.6)</f>
        <v>0.3995897797575988</v>
      </c>
    </row>
    <row r="103" spans="1:37" x14ac:dyDescent="0.2">
      <c r="A103">
        <v>846</v>
      </c>
      <c r="B103" s="1" t="s">
        <v>55</v>
      </c>
      <c r="C103" s="3">
        <v>77.8</v>
      </c>
      <c r="D103" s="19">
        <f>C103-70</f>
        <v>7.7999999999999972</v>
      </c>
      <c r="E103" s="20">
        <f>(D103-$D$6)/$D$6*100</f>
        <v>0</v>
      </c>
      <c r="F103" s="3">
        <v>79.5</v>
      </c>
      <c r="G103" s="19">
        <f>F103-70</f>
        <v>9.5</v>
      </c>
      <c r="H103" s="18">
        <f>(G103-$G$6)/$G$6*100</f>
        <v>1.0638297872339815</v>
      </c>
      <c r="I103" s="3">
        <v>80.900000000000006</v>
      </c>
      <c r="J103" s="19">
        <f>I103-70</f>
        <v>10.900000000000006</v>
      </c>
      <c r="K103" s="18">
        <f>(J103-$J$6)/$J$6*100</f>
        <v>-1.8018018018017001</v>
      </c>
      <c r="L103" s="3">
        <v>81.599999999999994</v>
      </c>
      <c r="M103" s="18">
        <f>L103-70</f>
        <v>11.599999999999994</v>
      </c>
      <c r="N103" s="18">
        <f>(M103-$M$6)/$M$6*100</f>
        <v>2.6548672566371438</v>
      </c>
      <c r="O103" s="4"/>
      <c r="P103" s="18">
        <v>35.702266956282315</v>
      </c>
      <c r="Q103" s="18">
        <f>-(P103-$P$6)/$P$6*100</f>
        <v>-15.28016453433102</v>
      </c>
      <c r="R103" s="4">
        <v>35.549343704423919</v>
      </c>
      <c r="S103" s="17">
        <f>-(R103-$R$6)/$R$6*100</f>
        <v>2.0679236792729436</v>
      </c>
      <c r="T103" s="4">
        <v>30.725918750378401</v>
      </c>
      <c r="U103" s="4">
        <f>-(T103-$T$6)/$T$6*100</f>
        <v>10.446170940313614</v>
      </c>
      <c r="V103" s="4">
        <v>43.297963166239789</v>
      </c>
      <c r="W103" s="4">
        <f>-(V103-$V$6)/$V$6*100</f>
        <v>-17.574261014092357</v>
      </c>
      <c r="X103" s="4"/>
      <c r="Y103" s="22">
        <v>9.9511741455475473</v>
      </c>
      <c r="Z103" s="4">
        <f>-(Y103-$Y$6)/$Y$6*100</f>
        <v>0.61578993079310629</v>
      </c>
      <c r="AA103" s="16">
        <v>11.665920286609941</v>
      </c>
      <c r="AB103" s="4">
        <f>-(AA103-$AA$6)/$AA$6*100</f>
        <v>-10.76236495312382</v>
      </c>
      <c r="AC103" s="4">
        <v>12.458392772230148</v>
      </c>
      <c r="AD103" s="4">
        <f>-(AC103-$AC$6)/$AC$6*100</f>
        <v>-20.293690690370525</v>
      </c>
      <c r="AE103" s="4">
        <v>11.696058091286307</v>
      </c>
      <c r="AF103" s="4">
        <f>-(AE103-$AE$6)/$AE$6*100</f>
        <v>-37.259826862601479</v>
      </c>
      <c r="AH103" s="4">
        <f>(E103*0.2)+(Q103*0.2)+(Z103*0.6)</f>
        <v>-2.6865589483903403</v>
      </c>
      <c r="AI103" s="4">
        <f>(H103*0.2)+(S103*0.2)+(AB103*0.6)</f>
        <v>-5.8310682785729071</v>
      </c>
      <c r="AJ103" s="4">
        <f>(K103*0.2)+(U103*0.2)+(AD103*0.6)</f>
        <v>-10.447340586519932</v>
      </c>
      <c r="AK103" s="4">
        <f>(N103*0.2)+(W103*0.2)+(AF103*0.6)</f>
        <v>-25.339774869051929</v>
      </c>
    </row>
    <row r="104" spans="1:37" x14ac:dyDescent="0.2">
      <c r="A104">
        <v>849</v>
      </c>
      <c r="B104" s="1" t="s">
        <v>43</v>
      </c>
      <c r="C104" s="3">
        <v>78.400000000000006</v>
      </c>
      <c r="D104" s="19">
        <f>C104-70</f>
        <v>8.4000000000000057</v>
      </c>
      <c r="E104" s="20">
        <f>(D104-$D$6)/$D$6*100</f>
        <v>7.6923076923078035</v>
      </c>
      <c r="F104" s="3">
        <v>79.599999999999994</v>
      </c>
      <c r="G104" s="19">
        <f>F104-70</f>
        <v>9.5999999999999943</v>
      </c>
      <c r="H104" s="18">
        <f>(G104-$G$6)/$G$6*100</f>
        <v>2.1276595744679629</v>
      </c>
      <c r="I104" s="3">
        <v>81</v>
      </c>
      <c r="J104" s="19">
        <f>I104-70</f>
        <v>11</v>
      </c>
      <c r="K104" s="18">
        <f>(J104-$J$6)/$J$6*100</f>
        <v>-0.90090090090085007</v>
      </c>
      <c r="L104" s="3">
        <v>81.099999999999994</v>
      </c>
      <c r="M104" s="18">
        <f>L104-70</f>
        <v>11.099999999999994</v>
      </c>
      <c r="N104" s="18">
        <f>(M104-$M$6)/$M$6*100</f>
        <v>-1.7699115044248044</v>
      </c>
      <c r="O104" s="4"/>
      <c r="P104" s="18">
        <v>32.713579665803721</v>
      </c>
      <c r="Q104" s="18">
        <f>-(P104-$P$6)/$P$6*100</f>
        <v>-5.6298988240352665</v>
      </c>
      <c r="R104" s="4">
        <v>32.61816962789139</v>
      </c>
      <c r="S104" s="17">
        <f>-(R104-$R$6)/$R$6*100</f>
        <v>10.142783394238588</v>
      </c>
      <c r="T104" s="4">
        <v>31.312193180310469</v>
      </c>
      <c r="U104" s="4">
        <f>-(T104-$T$6)/$T$6*100</f>
        <v>8.7374142223536371</v>
      </c>
      <c r="V104" s="4">
        <v>40.658309311523759</v>
      </c>
      <c r="W104" s="4">
        <f>-(V104-$V$6)/$V$6*100</f>
        <v>-10.40636375967307</v>
      </c>
      <c r="X104" s="4"/>
      <c r="Y104" s="22">
        <v>11.498559077809798</v>
      </c>
      <c r="Z104" s="4">
        <f>-(Y104-$Y$6)/$Y$6*100</f>
        <v>-14.838228551506822</v>
      </c>
      <c r="AA104" s="16">
        <v>12.938534942464216</v>
      </c>
      <c r="AB104" s="4">
        <f>-(AA104-$AA$6)/$AA$6*100</f>
        <v>-22.845235870578623</v>
      </c>
      <c r="AC104" s="4">
        <v>14.318507890961262</v>
      </c>
      <c r="AD104" s="4">
        <f>-(AC104-$AC$6)/$AC$6*100</f>
        <v>-38.254282945888868</v>
      </c>
      <c r="AE104" s="4">
        <v>13.064713064713066</v>
      </c>
      <c r="AF104" s="4">
        <f>-(AE104-$AE$6)/$AE$6*100</f>
        <v>-53.321763561355915</v>
      </c>
      <c r="AH104" s="4">
        <f>(E104*0.2)+(Q104*0.2)+(Z104*0.6)</f>
        <v>-8.4904553572495853</v>
      </c>
      <c r="AI104" s="4">
        <f>(H104*0.2)+(S104*0.2)+(AB104*0.6)</f>
        <v>-11.253052928605863</v>
      </c>
      <c r="AJ104" s="4">
        <f>(K104*0.2)+(U104*0.2)+(AD104*0.6)</f>
        <v>-21.385267103242761</v>
      </c>
      <c r="AK104" s="4">
        <f>(N104*0.2)+(W104*0.2)+(AF104*0.6)</f>
        <v>-34.428313189633123</v>
      </c>
    </row>
    <row r="105" spans="1:37" x14ac:dyDescent="0.2">
      <c r="A105">
        <v>851</v>
      </c>
      <c r="B105" s="1" t="s">
        <v>96</v>
      </c>
      <c r="C105" s="3">
        <v>77.900000000000006</v>
      </c>
      <c r="D105" s="19">
        <f>C105-70</f>
        <v>7.9000000000000057</v>
      </c>
      <c r="E105" s="20">
        <f>(D105-$D$6)/$D$6*100</f>
        <v>1.2820512820513918</v>
      </c>
      <c r="F105" s="3">
        <v>79.599999999999994</v>
      </c>
      <c r="G105" s="19">
        <f>F105-70</f>
        <v>9.5999999999999943</v>
      </c>
      <c r="H105" s="18">
        <f>(G105-$G$6)/$G$6*100</f>
        <v>2.1276595744679629</v>
      </c>
      <c r="I105" s="3">
        <v>81</v>
      </c>
      <c r="J105" s="19">
        <f>I105-70</f>
        <v>11</v>
      </c>
      <c r="K105" s="18">
        <f>(J105-$J$6)/$J$6*100</f>
        <v>-0.90090090090085007</v>
      </c>
      <c r="L105" s="3">
        <v>81.099999999999994</v>
      </c>
      <c r="M105" s="18">
        <f>L105-70</f>
        <v>11.099999999999994</v>
      </c>
      <c r="N105" s="18">
        <f>(M105-$M$6)/$M$6*100</f>
        <v>-1.7699115044248044</v>
      </c>
      <c r="O105" s="4"/>
      <c r="P105" s="18">
        <v>33.45337254038369</v>
      </c>
      <c r="Q105" s="18">
        <f>-(P105-$P$6)/$P$6*100</f>
        <v>-8.0186391358853442</v>
      </c>
      <c r="R105" s="4">
        <v>33.892249653326552</v>
      </c>
      <c r="S105" s="17">
        <f>-(R105-$R$6)/$R$6*100</f>
        <v>6.6329210652161033</v>
      </c>
      <c r="T105" s="4">
        <v>28.6540963772913</v>
      </c>
      <c r="U105" s="4">
        <f>-(T105-$T$6)/$T$6*100</f>
        <v>16.484708897431368</v>
      </c>
      <c r="V105" s="4">
        <v>35.901402407353039</v>
      </c>
      <c r="W105" s="4">
        <f>-(V105-$V$6)/$V$6*100</f>
        <v>2.5108677466531812</v>
      </c>
      <c r="X105" s="4"/>
      <c r="Y105" s="22">
        <v>9.6799818429414426</v>
      </c>
      <c r="Z105" s="4">
        <f>-(Y105-$Y$6)/$Y$6*100</f>
        <v>3.3242374342885879</v>
      </c>
      <c r="AA105" s="16">
        <v>9.1716068158540001</v>
      </c>
      <c r="AB105" s="4">
        <f>-(AA105-$AA$6)/$AA$6*100</f>
        <v>12.919955186888634</v>
      </c>
      <c r="AC105" s="4">
        <v>8.1218123591507521</v>
      </c>
      <c r="AD105" s="4">
        <f>-(AC105-$AC$6)/$AC$6*100</f>
        <v>21.578746019738944</v>
      </c>
      <c r="AE105" s="4">
        <v>6.613380698638248</v>
      </c>
      <c r="AF105" s="4">
        <f>-(AE105-$AE$6)/$AE$6*100</f>
        <v>22.388254009456293</v>
      </c>
      <c r="AH105" s="4">
        <f>(E105*0.2)+(Q105*0.2)+(Z105*0.6)</f>
        <v>0.64722488980636195</v>
      </c>
      <c r="AI105" s="4">
        <f>(H105*0.2)+(S105*0.2)+(AB105*0.6)</f>
        <v>9.5040892400699946</v>
      </c>
      <c r="AJ105" s="4">
        <f>(K105*0.2)+(U105*0.2)+(AD105*0.6)</f>
        <v>16.064009211149468</v>
      </c>
      <c r="AK105" s="4">
        <f>(N105*0.2)+(W105*0.2)+(AF105*0.6)</f>
        <v>13.581143654119451</v>
      </c>
    </row>
    <row r="106" spans="1:37" x14ac:dyDescent="0.2">
      <c r="A106">
        <v>860</v>
      </c>
      <c r="B106" s="1" t="s">
        <v>34</v>
      </c>
      <c r="C106" s="3">
        <v>78.400000000000006</v>
      </c>
      <c r="D106" s="19">
        <f>C106-70</f>
        <v>8.4000000000000057</v>
      </c>
      <c r="E106" s="20">
        <f>(D106-$D$6)/$D$6*100</f>
        <v>7.6923076923078035</v>
      </c>
      <c r="F106" s="3">
        <v>79.900000000000006</v>
      </c>
      <c r="G106" s="19">
        <f>F106-70</f>
        <v>9.9000000000000057</v>
      </c>
      <c r="H106" s="18">
        <f>(G106-$G$6)/$G$6*100</f>
        <v>5.3191489361702091</v>
      </c>
      <c r="I106" s="3">
        <v>81.3</v>
      </c>
      <c r="J106" s="19">
        <f>I106-70</f>
        <v>11.299999999999997</v>
      </c>
      <c r="K106" s="18">
        <f>(J106-$J$6)/$J$6*100</f>
        <v>1.8018018018018285</v>
      </c>
      <c r="L106" s="3">
        <v>81.2</v>
      </c>
      <c r="M106" s="18">
        <f>L106-70</f>
        <v>11.200000000000003</v>
      </c>
      <c r="N106" s="18">
        <f>(M106-$M$6)/$M$6*100</f>
        <v>-0.88495575221233924</v>
      </c>
      <c r="O106" s="4"/>
      <c r="P106" s="18">
        <v>33.794819942443809</v>
      </c>
      <c r="Q106" s="18">
        <f>-(P106-$P$6)/$P$6*100</f>
        <v>-9.1211493136706814</v>
      </c>
      <c r="R106" s="4">
        <v>36.883157605926392</v>
      </c>
      <c r="S106" s="17">
        <f>-(R106-$R$6)/$R$6*100</f>
        <v>-1.6064947821663782</v>
      </c>
      <c r="T106" s="4">
        <v>33.488665982149911</v>
      </c>
      <c r="U106" s="4">
        <f>-(T106-$T$6)/$T$6*100</f>
        <v>2.393861899883682</v>
      </c>
      <c r="V106" s="4">
        <v>35.205397896408016</v>
      </c>
      <c r="W106" s="4">
        <f>-(V106-$V$6)/$V$6*100</f>
        <v>4.4008461671771739</v>
      </c>
      <c r="X106" s="4"/>
      <c r="Y106" s="22">
        <v>9.5757047369950588</v>
      </c>
      <c r="Z106" s="4">
        <f>-(Y106-$Y$6)/$Y$6*100</f>
        <v>4.3656721083487628</v>
      </c>
      <c r="AA106" s="16">
        <v>11.093816329418424</v>
      </c>
      <c r="AB106" s="4">
        <f>-(AA106-$AA$6)/$AA$6*100</f>
        <v>-5.3305099651974892</v>
      </c>
      <c r="AC106" s="4">
        <v>10.548007937719433</v>
      </c>
      <c r="AD106" s="4">
        <f>-(AC106-$AC$6)/$AC$6*100</f>
        <v>-1.8477124182414939</v>
      </c>
      <c r="AE106" s="4">
        <v>10.433102559974239</v>
      </c>
      <c r="AF106" s="4">
        <f>-(AE106-$AE$6)/$AE$6*100</f>
        <v>-22.438332628385144</v>
      </c>
      <c r="AH106" s="4">
        <f>(E106*0.2)+(Q106*0.2)+(Z106*0.6)</f>
        <v>2.3336349407366823</v>
      </c>
      <c r="AI106" s="4">
        <f>(H106*0.2)+(S106*0.2)+(AB106*0.6)</f>
        <v>-2.455775148317727</v>
      </c>
      <c r="AJ106" s="4">
        <f>(K106*0.2)+(U106*0.2)+(AD106*0.6)</f>
        <v>-0.26949471060779417</v>
      </c>
      <c r="AK106" s="4">
        <f>(N106*0.2)+(W106*0.2)+(AF106*0.6)</f>
        <v>-12.759821494038119</v>
      </c>
    </row>
    <row r="107" spans="1:37" x14ac:dyDescent="0.2">
      <c r="A107">
        <v>999</v>
      </c>
      <c r="B107" s="1" t="s">
        <v>102</v>
      </c>
      <c r="C107" s="3">
        <v>77.8</v>
      </c>
      <c r="D107" s="19">
        <f>C107-70</f>
        <v>7.7999999999999972</v>
      </c>
      <c r="E107" s="20">
        <f>(D107-$D$6)/$D$6*100</f>
        <v>0</v>
      </c>
      <c r="F107" s="3">
        <v>79.400000000000006</v>
      </c>
      <c r="G107" s="19">
        <f>F107-70</f>
        <v>9.4000000000000057</v>
      </c>
      <c r="H107" s="18">
        <f>(G107-$G$6)/$G$6*100</f>
        <v>0</v>
      </c>
      <c r="I107" s="3">
        <v>81.099999999999994</v>
      </c>
      <c r="J107" s="19">
        <f>I107-70</f>
        <v>11.099999999999994</v>
      </c>
      <c r="K107" s="18">
        <f>(J107-$J$6)/$J$6*100</f>
        <v>0</v>
      </c>
      <c r="L107" s="3">
        <v>81.3</v>
      </c>
      <c r="M107" s="18">
        <f>L107-70</f>
        <v>11.299999999999997</v>
      </c>
      <c r="N107" s="18">
        <f>(M107-$M$6)/$M$6*100</f>
        <v>0</v>
      </c>
      <c r="O107" s="4"/>
      <c r="P107" s="18">
        <v>30.97692576507357</v>
      </c>
      <c r="Q107" s="18">
        <f>-(P107-$P$6)/$P$6*100</f>
        <v>-2.2362819094515516E-2</v>
      </c>
      <c r="R107" s="4">
        <v>36.304196536174402</v>
      </c>
      <c r="S107" s="17">
        <f>-(R107-$R$6)/$R$6*100</f>
        <v>-1.1560705714613614E-2</v>
      </c>
      <c r="T107" s="4">
        <v>34.319934204879658</v>
      </c>
      <c r="U107" s="4">
        <f>-(T107-$T$6)/$T$6*100</f>
        <v>-2.8954254968393454E-2</v>
      </c>
      <c r="V107" s="4">
        <v>36.826055969044219</v>
      </c>
      <c r="W107" s="4">
        <f>-(V107-$V$6)/$V$6*100</f>
        <v>0</v>
      </c>
      <c r="X107" s="4"/>
      <c r="Y107" s="22">
        <v>10.012832157762261</v>
      </c>
      <c r="Z107" s="4">
        <f>-(Y107-$Y$6)/$Y$6*100</f>
        <v>0</v>
      </c>
      <c r="AA107" s="16">
        <v>10.532386421639806</v>
      </c>
      <c r="AB107" s="4">
        <f>-(AA107-$AA$6)/$AA$6*100</f>
        <v>0</v>
      </c>
      <c r="AC107" s="4">
        <v>10.356646887073554</v>
      </c>
      <c r="AD107" s="4">
        <f>-(AC107-$AC$6)/$AC$6*100</f>
        <v>0</v>
      </c>
      <c r="AE107" s="4">
        <v>8.5211080027036488</v>
      </c>
      <c r="AF107" s="4">
        <f>-(AE107-$AE$6)/$AE$6*100</f>
        <v>0</v>
      </c>
      <c r="AH107" s="4">
        <f>(E107*0.2)+(Q107*0.2)+(Z107*0.6)</f>
        <v>-4.472563818903103E-3</v>
      </c>
      <c r="AI107" s="4">
        <f>(H107*0.2)+(S107*0.2)+(AB107*0.6)</f>
        <v>-2.3121411429227229E-3</v>
      </c>
      <c r="AJ107" s="4">
        <f>(K107*0.2)+(U107*0.2)+(AD107*0.6)</f>
        <v>-5.7908509936786916E-3</v>
      </c>
      <c r="AK107" s="4">
        <f>(N107*0.2)+(W107*0.2)+(AF107*0.6)</f>
        <v>0</v>
      </c>
    </row>
  </sheetData>
  <autoFilter ref="A8:AK8" xr:uid="{665E59D1-972B-4A4B-80ED-DEFAFD466BC1}">
    <sortState xmlns:xlrd2="http://schemas.microsoft.com/office/spreadsheetml/2017/richdata2" ref="A9:AK107">
      <sortCondition ref="A8:A107"/>
    </sortState>
  </autoFilter>
  <mergeCells count="8">
    <mergeCell ref="C4:N4"/>
    <mergeCell ref="C5:N5"/>
    <mergeCell ref="P4:W4"/>
    <mergeCell ref="P5:W5"/>
    <mergeCell ref="Y4:AF4"/>
    <mergeCell ref="Y5:AF5"/>
    <mergeCell ref="D3:K3"/>
    <mergeCell ref="P3:U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C21AB-EE12-BE40-82F5-F9405B262B7B}">
  <dimension ref="A1:AG104"/>
  <sheetViews>
    <sheetView topLeftCell="C1" zoomScale="88" workbookViewId="0">
      <selection activeCell="AG6" sqref="AG6:AG104"/>
    </sheetView>
  </sheetViews>
  <sheetFormatPr baseColWidth="10" defaultRowHeight="16" x14ac:dyDescent="0.2"/>
  <cols>
    <col min="32" max="32" width="16.1640625" customWidth="1"/>
    <col min="33" max="33" width="14.83203125" customWidth="1"/>
  </cols>
  <sheetData>
    <row r="1" spans="1:33" x14ac:dyDescent="0.2">
      <c r="C1" s="28" t="s">
        <v>120</v>
      </c>
      <c r="D1" s="28"/>
      <c r="E1" s="28"/>
      <c r="F1" s="28"/>
      <c r="G1" s="28"/>
      <c r="H1" s="28"/>
      <c r="I1" s="28"/>
      <c r="J1" s="28"/>
      <c r="L1" s="29" t="s">
        <v>121</v>
      </c>
      <c r="M1" s="29"/>
      <c r="N1" s="29"/>
      <c r="O1" s="29"/>
      <c r="P1" s="29"/>
      <c r="Q1" s="29"/>
      <c r="R1" s="29"/>
      <c r="S1" s="29"/>
      <c r="T1" s="13"/>
      <c r="U1" s="30" t="s">
        <v>116</v>
      </c>
      <c r="V1" s="30"/>
      <c r="W1" s="30"/>
      <c r="X1" s="30"/>
      <c r="Y1" s="30"/>
      <c r="Z1" s="30"/>
      <c r="AA1" s="30"/>
      <c r="AB1" s="30"/>
    </row>
    <row r="2" spans="1:33" x14ac:dyDescent="0.2">
      <c r="C2" s="28" t="s">
        <v>119</v>
      </c>
      <c r="D2" s="28"/>
      <c r="E2" s="28"/>
      <c r="F2" s="28"/>
      <c r="G2" s="28"/>
      <c r="H2" s="28"/>
      <c r="I2" s="28"/>
      <c r="J2" s="28"/>
      <c r="L2" s="29" t="s">
        <v>124</v>
      </c>
      <c r="M2" s="29"/>
      <c r="N2" s="29"/>
      <c r="O2" s="29"/>
      <c r="P2" s="29"/>
      <c r="Q2" s="29"/>
      <c r="R2" s="29"/>
      <c r="S2" s="29"/>
      <c r="U2" s="30" t="s">
        <v>107</v>
      </c>
      <c r="V2" s="30"/>
      <c r="W2" s="30"/>
      <c r="X2" s="30"/>
      <c r="Y2" s="30"/>
      <c r="Z2" s="30"/>
      <c r="AA2" s="30"/>
      <c r="AB2" s="30"/>
    </row>
    <row r="3" spans="1:33" x14ac:dyDescent="0.2">
      <c r="A3" t="s">
        <v>115</v>
      </c>
      <c r="C3" s="7">
        <v>132.81998748278025</v>
      </c>
      <c r="D3" s="8"/>
      <c r="E3" s="7">
        <v>137.34185451771461</v>
      </c>
      <c r="F3" s="8"/>
      <c r="G3" s="7">
        <v>129.19495955020201</v>
      </c>
      <c r="I3" s="8">
        <v>128.20145673219352</v>
      </c>
      <c r="L3" s="14">
        <v>9.6327346953484358</v>
      </c>
      <c r="N3" s="6">
        <v>9.5028641373393654</v>
      </c>
      <c r="O3" s="6"/>
      <c r="P3" s="6">
        <v>8.9180620264328745</v>
      </c>
      <c r="R3" s="6">
        <v>8.9924472449496538</v>
      </c>
      <c r="U3">
        <v>6.9</v>
      </c>
      <c r="W3">
        <v>6.8</v>
      </c>
      <c r="Y3">
        <v>5.6</v>
      </c>
      <c r="AA3">
        <v>5.9</v>
      </c>
    </row>
    <row r="4" spans="1:33" x14ac:dyDescent="0.2">
      <c r="R4" s="6"/>
    </row>
    <row r="5" spans="1:33" ht="68" x14ac:dyDescent="0.2">
      <c r="A5" s="2" t="s">
        <v>98</v>
      </c>
      <c r="B5" s="2" t="s">
        <v>99</v>
      </c>
      <c r="C5" s="2">
        <v>2007</v>
      </c>
      <c r="D5" s="2" t="s">
        <v>105</v>
      </c>
      <c r="E5" s="2">
        <v>2013</v>
      </c>
      <c r="F5" s="2" t="s">
        <v>104</v>
      </c>
      <c r="G5" s="2">
        <v>2020</v>
      </c>
      <c r="H5" s="10" t="s">
        <v>108</v>
      </c>
      <c r="I5" s="10">
        <v>2022</v>
      </c>
      <c r="J5" s="10"/>
      <c r="K5" s="2"/>
      <c r="L5" s="2">
        <v>2011</v>
      </c>
      <c r="M5" s="2" t="s">
        <v>122</v>
      </c>
      <c r="N5" s="2">
        <v>2013</v>
      </c>
      <c r="O5" s="2" t="s">
        <v>104</v>
      </c>
      <c r="P5" s="2">
        <v>2019</v>
      </c>
      <c r="Q5" s="10" t="s">
        <v>103</v>
      </c>
      <c r="R5" s="34">
        <v>2022</v>
      </c>
      <c r="S5" s="10" t="s">
        <v>153</v>
      </c>
      <c r="T5" s="2"/>
      <c r="U5" s="2">
        <v>2007</v>
      </c>
      <c r="V5" s="2" t="s">
        <v>105</v>
      </c>
      <c r="W5" s="2">
        <v>2013</v>
      </c>
      <c r="X5" s="2" t="s">
        <v>104</v>
      </c>
      <c r="Y5" s="2">
        <v>2020</v>
      </c>
      <c r="Z5" s="10" t="s">
        <v>108</v>
      </c>
      <c r="AA5" s="10">
        <v>2021</v>
      </c>
      <c r="AB5" s="10" t="s">
        <v>113</v>
      </c>
      <c r="AD5" s="10" t="s">
        <v>131</v>
      </c>
      <c r="AE5" s="10" t="s">
        <v>132</v>
      </c>
      <c r="AF5" s="10" t="s">
        <v>148</v>
      </c>
      <c r="AG5" s="10" t="s">
        <v>133</v>
      </c>
    </row>
    <row r="6" spans="1:33" x14ac:dyDescent="0.2">
      <c r="A6">
        <v>101</v>
      </c>
      <c r="B6" s="1" t="s">
        <v>47</v>
      </c>
      <c r="C6" s="7">
        <v>117.94036203392167</v>
      </c>
      <c r="D6" s="4">
        <f>-(C6-$C$3)/$C$3*100</f>
        <v>11.202851115151384</v>
      </c>
      <c r="E6" s="7">
        <v>119.77388159224719</v>
      </c>
      <c r="F6" s="4">
        <f>-(E6-$E$3)/$E$3*100</f>
        <v>12.791419620157718</v>
      </c>
      <c r="G6" s="7">
        <v>114.70427836901382</v>
      </c>
      <c r="H6" s="4">
        <f>-(G6-$G$3)/$G$3*100</f>
        <v>11.216135081150336</v>
      </c>
      <c r="I6" s="8">
        <v>103.41952823498559</v>
      </c>
      <c r="J6" s="4">
        <f>-(I6-$I$3)/$I$3*100</f>
        <v>19.330457803592786</v>
      </c>
      <c r="L6" s="14">
        <v>8.9279735731982246</v>
      </c>
      <c r="M6" s="4">
        <f>-(L6-$L$3)/$L$3*100</f>
        <v>7.3163140524417667</v>
      </c>
      <c r="N6" s="6">
        <v>7.8516158397815197</v>
      </c>
      <c r="O6" s="4">
        <f>-(N6-$N$3)/$N$3*100</f>
        <v>17.376322271825789</v>
      </c>
      <c r="P6" s="6">
        <v>5.5205925305007826</v>
      </c>
      <c r="Q6" s="4">
        <f>-(P6-$P$3)/$P$3*100</f>
        <v>38.096499955507056</v>
      </c>
      <c r="R6" s="6">
        <v>5.5711733403346546</v>
      </c>
      <c r="S6" s="4">
        <f>-(R6-$R$3)/$R$3*100</f>
        <v>38.046082578204263</v>
      </c>
      <c r="U6">
        <v>5.3</v>
      </c>
      <c r="V6" s="4">
        <f>-(U6-$U$3)/$U$3*100</f>
        <v>23.188405797101456</v>
      </c>
      <c r="W6">
        <v>3.7</v>
      </c>
      <c r="X6" s="4">
        <f>-(W6-$W$3)/$W$3*100</f>
        <v>45.588235294117638</v>
      </c>
      <c r="Y6">
        <v>2.6</v>
      </c>
      <c r="Z6" s="4">
        <f>-(Y6-$Y$3)/$Y$3*100</f>
        <v>53.571428571428569</v>
      </c>
      <c r="AA6">
        <v>2.9</v>
      </c>
      <c r="AB6" s="4">
        <f>-(AA6-$AA$3)/$AA$3*100</f>
        <v>50.847457627118651</v>
      </c>
      <c r="AD6" s="4">
        <f>(D6*0.4)+(M6*0.2)+(V6*0.4)</f>
        <v>15.219765575389491</v>
      </c>
      <c r="AE6" s="4">
        <f>(F6*0.4)+(O6*0.2)+(X6*0.4)</f>
        <v>26.827126420075302</v>
      </c>
      <c r="AF6" s="4">
        <f>(H6*0.4)+(Q6*0.2)+(Z6*0.4)</f>
        <v>33.534325452132975</v>
      </c>
      <c r="AG6" s="4">
        <f>(J6*0.4)+(S6*0.2)+(AB6*0.4)</f>
        <v>35.68038268792543</v>
      </c>
    </row>
    <row r="7" spans="1:33" x14ac:dyDescent="0.2">
      <c r="A7">
        <v>147</v>
      </c>
      <c r="B7" s="1" t="s">
        <v>16</v>
      </c>
      <c r="C7" s="7">
        <v>107.4659760602641</v>
      </c>
      <c r="D7" s="4">
        <f>-(C7-$C$3)/$C$3*100</f>
        <v>19.089003020575674</v>
      </c>
      <c r="E7" s="7">
        <v>103.07734598802048</v>
      </c>
      <c r="F7" s="4">
        <f>-(E7-$E$3)/$E$3*100</f>
        <v>24.948336870807744</v>
      </c>
      <c r="G7" s="7">
        <v>94.917387655892824</v>
      </c>
      <c r="H7" s="4">
        <f>-(G7-$G$3)/$G$3*100</f>
        <v>26.531663474835305</v>
      </c>
      <c r="I7" s="8">
        <v>88.810709597714464</v>
      </c>
      <c r="J7" s="4">
        <f>-(I7-$I$3)/$I$3*100</f>
        <v>30.725662670717053</v>
      </c>
      <c r="L7" s="14">
        <v>6.4169722367731801</v>
      </c>
      <c r="M7" s="4">
        <f>-(L7-$L$3)/$L$3*100</f>
        <v>33.383691758147556</v>
      </c>
      <c r="N7" s="6">
        <v>5.1781016411241492</v>
      </c>
      <c r="O7" s="4">
        <f>-(N7-$N$3)/$N$3*100</f>
        <v>45.510094995697514</v>
      </c>
      <c r="P7" s="6">
        <v>4.8879014340537266</v>
      </c>
      <c r="Q7" s="4">
        <f>-(P7-$P$3)/$P$3*100</f>
        <v>45.190990827759101</v>
      </c>
      <c r="R7" s="6">
        <v>4.9393803322855865</v>
      </c>
      <c r="S7" s="4">
        <f>-(R7-$R$3)/$R$3*100</f>
        <v>45.071900921524502</v>
      </c>
      <c r="U7">
        <v>4.8</v>
      </c>
      <c r="V7" s="4">
        <f>-(U7-$U$3)/$U$3*100</f>
        <v>30.434782608695659</v>
      </c>
      <c r="W7">
        <v>4.0999999999999996</v>
      </c>
      <c r="X7" s="4">
        <f>-(W7-$W$3)/$W$3*100</f>
        <v>39.705882352941181</v>
      </c>
      <c r="Y7">
        <v>3.1</v>
      </c>
      <c r="Z7" s="4">
        <f>-(Y7-$Y$3)/$Y$3*100</f>
        <v>44.642857142857139</v>
      </c>
      <c r="AA7">
        <v>3.2</v>
      </c>
      <c r="AB7" s="4">
        <f>-(AA7-$AA$3)/$AA$3*100</f>
        <v>45.762711864406782</v>
      </c>
      <c r="AD7" s="4">
        <f>(D7*0.4)+(M7*0.2)+(V7*0.4)</f>
        <v>26.486252603338045</v>
      </c>
      <c r="AE7" s="4">
        <f>(F7*0.4)+(O7*0.2)+(X7*0.4)</f>
        <v>34.963706688639071</v>
      </c>
      <c r="AF7" s="4">
        <f>(H7*0.4)+(Q7*0.2)+(Z7*0.4)</f>
        <v>37.508006412628802</v>
      </c>
      <c r="AG7" s="4">
        <f>(J7*0.4)+(S7*0.2)+(AB7*0.4)</f>
        <v>39.609729998354439</v>
      </c>
    </row>
    <row r="8" spans="1:33" x14ac:dyDescent="0.2">
      <c r="A8">
        <v>151</v>
      </c>
      <c r="B8" s="1" t="s">
        <v>3</v>
      </c>
      <c r="C8" s="7">
        <v>130.24234435205838</v>
      </c>
      <c r="D8" s="4">
        <f>-(C8-$C$3)/$C$3*100</f>
        <v>1.9407042415630793</v>
      </c>
      <c r="E8" s="7">
        <v>135.94605556682217</v>
      </c>
      <c r="F8" s="4">
        <f>-(E8-$E$3)/$E$3*100</f>
        <v>1.0162954008403962</v>
      </c>
      <c r="G8" s="7">
        <v>125.99371324274993</v>
      </c>
      <c r="H8" s="4">
        <f>-(G8-$G$3)/$G$3*100</f>
        <v>2.4778414874677477</v>
      </c>
      <c r="I8" s="8">
        <v>123.1785525835126</v>
      </c>
      <c r="J8" s="4">
        <f>-(I8-$I$3)/$I$3*100</f>
        <v>3.9179774370064453</v>
      </c>
      <c r="L8" s="14">
        <v>9.6048097367842207</v>
      </c>
      <c r="M8" s="4">
        <f>-(L8-$L$3)/$L$3*100</f>
        <v>0.28989647745307362</v>
      </c>
      <c r="N8" s="6">
        <v>8.3387716626785586</v>
      </c>
      <c r="O8" s="4">
        <f>-(N8-$N$3)/$N$3*100</f>
        <v>12.249911793295745</v>
      </c>
      <c r="P8" s="6">
        <v>7.6730228671275542</v>
      </c>
      <c r="Q8" s="4">
        <f>-(P8-$P$3)/$P$3*100</f>
        <v>13.960871270182476</v>
      </c>
      <c r="R8" s="6">
        <v>7.1332031836612106</v>
      </c>
      <c r="S8" s="4">
        <f>-(R8-$R$3)/$R$3*100</f>
        <v>20.675618223199844</v>
      </c>
      <c r="U8">
        <v>8.8000000000000007</v>
      </c>
      <c r="V8" s="4">
        <f>-(U8-$U$3)/$U$3*100</f>
        <v>-27.536231884057976</v>
      </c>
      <c r="W8">
        <v>8.3000000000000007</v>
      </c>
      <c r="X8" s="4">
        <f>-(W8-$W$3)/$W$3*100</f>
        <v>-22.058823529411779</v>
      </c>
      <c r="Y8">
        <v>6.8</v>
      </c>
      <c r="Z8" s="4">
        <f>-(Y8-$Y$3)/$Y$3*100</f>
        <v>-21.428571428571434</v>
      </c>
      <c r="AA8">
        <v>7</v>
      </c>
      <c r="AB8" s="4">
        <f>-(AA8-$AA$3)/$AA$3*100</f>
        <v>-18.644067796610162</v>
      </c>
      <c r="AD8" s="4">
        <f>(D8*0.4)+(M8*0.2)+(V8*0.4)</f>
        <v>-10.180231761507345</v>
      </c>
      <c r="AE8" s="4">
        <f>(F8*0.4)+(O8*0.2)+(X8*0.4)</f>
        <v>-5.9670288927694042</v>
      </c>
      <c r="AF8" s="4">
        <f>(H8*0.4)+(Q8*0.2)+(Z8*0.4)</f>
        <v>-4.78811772240498</v>
      </c>
      <c r="AG8" s="4">
        <f>(J8*0.4)+(S8*0.2)+(AB8*0.4)</f>
        <v>-1.7553124992015183</v>
      </c>
    </row>
    <row r="9" spans="1:33" x14ac:dyDescent="0.2">
      <c r="A9">
        <v>153</v>
      </c>
      <c r="B9" s="1" t="s">
        <v>6</v>
      </c>
      <c r="C9" s="7">
        <v>154.02191189827431</v>
      </c>
      <c r="D9" s="4">
        <f>-(C9-$C$3)/$C$3*100</f>
        <v>-15.962901982838112</v>
      </c>
      <c r="E9" s="7">
        <v>162.79944368755679</v>
      </c>
      <c r="F9" s="4">
        <f>-(E9-$E$3)/$E$3*100</f>
        <v>-18.535929385283357</v>
      </c>
      <c r="G9" s="7">
        <v>150.85007947320616</v>
      </c>
      <c r="H9" s="4">
        <f>-(G9-$G$3)/$G$3*100</f>
        <v>-16.761582648732901</v>
      </c>
      <c r="I9" s="8">
        <v>148.0323132590951</v>
      </c>
      <c r="J9" s="4">
        <f>-(I9-$I$3)/$I$3*100</f>
        <v>-15.468511070297165</v>
      </c>
      <c r="L9" s="14">
        <v>13.377926421404682</v>
      </c>
      <c r="M9" s="4">
        <f>-(L9-$L$3)/$L$3*100</f>
        <v>-38.879838846436485</v>
      </c>
      <c r="N9" s="6">
        <v>11.813983460423154</v>
      </c>
      <c r="O9" s="4">
        <f>-(N9-$N$3)/$N$3*100</f>
        <v>-24.320239558121909</v>
      </c>
      <c r="P9" s="6">
        <v>9.1635588705380933</v>
      </c>
      <c r="Q9" s="4">
        <f>-(P9-$P$3)/$P$3*100</f>
        <v>-2.7528048512958683</v>
      </c>
      <c r="R9" s="6">
        <v>10.305992350191246</v>
      </c>
      <c r="S9" s="4">
        <f>-(R9-$R$3)/$R$3*100</f>
        <v>-14.607203906359384</v>
      </c>
      <c r="U9">
        <v>9.8000000000000007</v>
      </c>
      <c r="V9" s="4">
        <f>-(U9-$U$3)/$U$3*100</f>
        <v>-42.028985507246382</v>
      </c>
      <c r="W9">
        <v>8.9</v>
      </c>
      <c r="X9" s="4">
        <f>-(W9-$W$3)/$W$3*100</f>
        <v>-30.882352941176478</v>
      </c>
      <c r="Y9">
        <v>6.8</v>
      </c>
      <c r="Z9" s="4">
        <f>-(Y9-$Y$3)/$Y$3*100</f>
        <v>-21.428571428571434</v>
      </c>
      <c r="AA9">
        <v>6.8</v>
      </c>
      <c r="AB9" s="4">
        <f>-(AA9-$AA$3)/$AA$3*100</f>
        <v>-15.254237288135583</v>
      </c>
      <c r="AD9" s="4">
        <f>(D9*0.4)+(M9*0.2)+(V9*0.4)</f>
        <v>-30.972722765321098</v>
      </c>
      <c r="AE9" s="4">
        <f>(F9*0.4)+(O9*0.2)+(X9*0.4)</f>
        <v>-24.631360842208316</v>
      </c>
      <c r="AF9" s="4">
        <f>(H9*0.4)+(Q9*0.2)+(Z9*0.4)</f>
        <v>-15.826622601180908</v>
      </c>
      <c r="AG9" s="4">
        <f>(J9*0.4)+(S9*0.2)+(AB9*0.4)</f>
        <v>-15.210540124644977</v>
      </c>
    </row>
    <row r="10" spans="1:33" x14ac:dyDescent="0.2">
      <c r="A10">
        <v>155</v>
      </c>
      <c r="B10" s="1" t="s">
        <v>8</v>
      </c>
      <c r="C10" s="7">
        <v>87.54890520969181</v>
      </c>
      <c r="D10" s="4">
        <f>-(C10-$C$3)/$C$3*100</f>
        <v>34.084540385126679</v>
      </c>
      <c r="E10" s="7">
        <v>77.802182716727302</v>
      </c>
      <c r="F10" s="4">
        <f>-(E10-$E$3)/$E$3*100</f>
        <v>43.351440105468917</v>
      </c>
      <c r="G10" s="7">
        <v>77.012835472578772</v>
      </c>
      <c r="H10" s="4">
        <f>-(G10-$G$3)/$G$3*100</f>
        <v>40.390216661158931</v>
      </c>
      <c r="I10" s="8">
        <v>74.180327868852459</v>
      </c>
      <c r="J10" s="4">
        <f>-(I10-$I$3)/$I$3*100</f>
        <v>42.137687230955976</v>
      </c>
      <c r="L10" s="14">
        <v>5.5629139072847682</v>
      </c>
      <c r="M10" s="4">
        <f>-(L10-$L$3)/$L$3*100</f>
        <v>42.249900124716909</v>
      </c>
      <c r="N10" s="6">
        <v>4.3950361944157184</v>
      </c>
      <c r="O10" s="4">
        <f>-(N10-$N$3)/$N$3*100</f>
        <v>53.750404815886895</v>
      </c>
      <c r="P10" s="6">
        <v>2.8357824181490074</v>
      </c>
      <c r="Q10" s="4">
        <f>-(P10-$P$3)/$P$3*100</f>
        <v>68.201808759079825</v>
      </c>
      <c r="R10" s="6">
        <v>1.5075376884422109</v>
      </c>
      <c r="S10" s="4">
        <f>-(R10-$R$3)/$R$3*100</f>
        <v>83.235512565404534</v>
      </c>
      <c r="U10">
        <v>3.5</v>
      </c>
      <c r="V10" s="4">
        <f>-(U10-$U$3)/$U$3*100</f>
        <v>49.275362318840585</v>
      </c>
      <c r="W10">
        <v>2.9</v>
      </c>
      <c r="X10" s="4">
        <f>-(W10-$W$3)/$W$3*100</f>
        <v>57.352941176470587</v>
      </c>
      <c r="Y10">
        <v>2.4</v>
      </c>
      <c r="Z10" s="4">
        <f>-(Y10-$Y$3)/$Y$3*100</f>
        <v>57.142857142857139</v>
      </c>
      <c r="AA10">
        <v>2.6</v>
      </c>
      <c r="AB10" s="4">
        <f>-(AA10-$AA$3)/$AA$3*100</f>
        <v>55.932203389830512</v>
      </c>
      <c r="AD10" s="4">
        <f>(D10*0.4)+(M10*0.2)+(V10*0.4)</f>
        <v>41.793941106530291</v>
      </c>
      <c r="AE10" s="4">
        <f>(F10*0.4)+(O10*0.2)+(X10*0.4)</f>
        <v>51.031833475953178</v>
      </c>
      <c r="AF10" s="4">
        <f>(H10*0.4)+(Q10*0.2)+(Z10*0.4)</f>
        <v>52.653591273422393</v>
      </c>
      <c r="AG10" s="4">
        <f>(J10*0.4)+(S10*0.2)+(AB10*0.4)</f>
        <v>55.875058761395508</v>
      </c>
    </row>
    <row r="11" spans="1:33" x14ac:dyDescent="0.2">
      <c r="A11">
        <v>157</v>
      </c>
      <c r="B11" s="1" t="s">
        <v>21</v>
      </c>
      <c r="C11" s="7">
        <v>71.955063715627105</v>
      </c>
      <c r="D11" s="4">
        <f>-(C11-$C$3)/$C$3*100</f>
        <v>45.825123854227222</v>
      </c>
      <c r="E11" s="7">
        <v>72.461435278336694</v>
      </c>
      <c r="F11" s="4">
        <f>-(E11-$E$3)/$E$3*100</f>
        <v>47.240092590281371</v>
      </c>
      <c r="G11" s="7">
        <v>69.138162307176401</v>
      </c>
      <c r="H11" s="4">
        <f>-(G11-$G$3)/$G$3*100</f>
        <v>46.485402721682036</v>
      </c>
      <c r="I11" s="8">
        <v>65.618389317811278</v>
      </c>
      <c r="J11" s="4">
        <f>-(I11-$I$3)/$I$3*100</f>
        <v>48.816190556332884</v>
      </c>
      <c r="L11" s="14">
        <v>3.9908502457779722</v>
      </c>
      <c r="M11" s="4">
        <f>-(L11-$L$3)/$L$3*100</f>
        <v>58.569914235205509</v>
      </c>
      <c r="N11" s="6">
        <v>3.6780308388739567</v>
      </c>
      <c r="O11" s="4">
        <f>-(N11-$N$3)/$N$3*100</f>
        <v>61.29555483780976</v>
      </c>
      <c r="P11" s="6">
        <v>4.5148850115223631</v>
      </c>
      <c r="Q11" s="4">
        <f>-(P11-$P$3)/$P$3*100</f>
        <v>49.373698028334225</v>
      </c>
      <c r="R11" s="6">
        <v>3.9278440500436425</v>
      </c>
      <c r="S11" s="4">
        <f>-(R11-$R$3)/$R$3*100</f>
        <v>56.320632826068554</v>
      </c>
      <c r="U11">
        <v>3.3</v>
      </c>
      <c r="V11" s="4">
        <f>-(U11-$U$3)/$U$3*100</f>
        <v>52.173913043478272</v>
      </c>
      <c r="W11">
        <v>3</v>
      </c>
      <c r="X11" s="4">
        <f>-(W11-$W$3)/$W$3*100</f>
        <v>55.882352941176471</v>
      </c>
      <c r="Y11">
        <v>2.5</v>
      </c>
      <c r="Z11" s="4">
        <f>-(Y11-$Y$3)/$Y$3*100</f>
        <v>55.357142857142847</v>
      </c>
      <c r="AA11">
        <v>2.6</v>
      </c>
      <c r="AB11" s="4">
        <f>-(AA11-$AA$3)/$AA$3*100</f>
        <v>55.932203389830512</v>
      </c>
      <c r="AD11" s="4">
        <f>(D11*0.4)+(M11*0.2)+(V11*0.4)</f>
        <v>50.913597606123304</v>
      </c>
      <c r="AE11" s="4">
        <f>(F11*0.4)+(O11*0.2)+(X11*0.4)</f>
        <v>53.508089180145092</v>
      </c>
      <c r="AF11" s="4">
        <f>(H11*0.4)+(Q11*0.2)+(Z11*0.4)</f>
        <v>50.611757837196805</v>
      </c>
      <c r="AG11" s="4">
        <f>(J11*0.4)+(S11*0.2)+(AB11*0.4)</f>
        <v>53.163484143679071</v>
      </c>
    </row>
    <row r="12" spans="1:33" x14ac:dyDescent="0.2">
      <c r="A12">
        <v>159</v>
      </c>
      <c r="B12" s="1" t="s">
        <v>22</v>
      </c>
      <c r="C12" s="7">
        <v>107.04841040462428</v>
      </c>
      <c r="D12" s="4">
        <f>-(C12-$C$3)/$C$3*100</f>
        <v>19.403387672730496</v>
      </c>
      <c r="E12" s="7">
        <v>116.00072254335259</v>
      </c>
      <c r="F12" s="4">
        <f>-(E12-$E$3)/$E$3*100</f>
        <v>15.538695068086033</v>
      </c>
      <c r="G12" s="7">
        <v>102.49277456647398</v>
      </c>
      <c r="H12" s="4">
        <f>-(G12-$G$3)/$G$3*100</f>
        <v>20.668132159871309</v>
      </c>
      <c r="I12" s="8">
        <v>97.550498852134737</v>
      </c>
      <c r="J12" s="4">
        <f>-(I12-$I$3)/$I$3*100</f>
        <v>23.908431823896599</v>
      </c>
      <c r="L12" s="14">
        <v>6.19292537000105</v>
      </c>
      <c r="M12" s="4">
        <f>-(L12-$L$3)/$L$3*100</f>
        <v>35.709582316311902</v>
      </c>
      <c r="N12" s="6">
        <v>5.5716054477919927</v>
      </c>
      <c r="O12" s="4">
        <f>-(N12-$N$3)/$N$3*100</f>
        <v>41.369198093660806</v>
      </c>
      <c r="P12" s="6">
        <v>5.8405281868969015</v>
      </c>
      <c r="Q12" s="4">
        <f>-(P12-$P$3)/$P$3*100</f>
        <v>34.508997923699717</v>
      </c>
      <c r="R12" s="6">
        <v>6.574923547400612</v>
      </c>
      <c r="S12" s="4">
        <f>-(R12-$R$3)/$R$3*100</f>
        <v>26.883935281430464</v>
      </c>
      <c r="U12">
        <v>6.4</v>
      </c>
      <c r="V12" s="4">
        <f>-(U12-$U$3)/$U$3*100</f>
        <v>7.2463768115942031</v>
      </c>
      <c r="W12">
        <v>5.8</v>
      </c>
      <c r="X12" s="4">
        <f>-(W12-$W$3)/$W$3*100</f>
        <v>14.705882352941178</v>
      </c>
      <c r="Y12">
        <v>4.4000000000000004</v>
      </c>
      <c r="Z12" s="4">
        <f>-(Y12-$Y$3)/$Y$3*100</f>
        <v>21.428571428571416</v>
      </c>
      <c r="AA12">
        <v>4.7</v>
      </c>
      <c r="AB12" s="4">
        <f>-(AA12-$AA$3)/$AA$3*100</f>
        <v>20.33898305084746</v>
      </c>
      <c r="AD12" s="4">
        <f>(D12*0.4)+(M12*0.2)+(V12*0.4)</f>
        <v>17.80182225699226</v>
      </c>
      <c r="AE12" s="4">
        <f>(F12*0.4)+(O12*0.2)+(X12*0.4)</f>
        <v>20.371670587143047</v>
      </c>
      <c r="AF12" s="4">
        <f>(H12*0.4)+(Q12*0.2)+(Z12*0.4)</f>
        <v>23.740481020117038</v>
      </c>
      <c r="AG12" s="4">
        <f>(J12*0.4)+(S12*0.2)+(AB12*0.4)</f>
        <v>23.075753006183717</v>
      </c>
    </row>
    <row r="13" spans="1:33" x14ac:dyDescent="0.2">
      <c r="A13">
        <v>161</v>
      </c>
      <c r="B13" s="1" t="s">
        <v>23</v>
      </c>
      <c r="C13" s="7">
        <v>113.62275449101797</v>
      </c>
      <c r="D13" s="4">
        <f>-(C13-$C$3)/$C$3*100</f>
        <v>14.453572354274726</v>
      </c>
      <c r="E13" s="7">
        <v>126.84987168520104</v>
      </c>
      <c r="F13" s="4">
        <f>-(E13-$E$3)/$E$3*100</f>
        <v>7.6393193242925772</v>
      </c>
      <c r="G13" s="7">
        <v>122.51924721984602</v>
      </c>
      <c r="H13" s="4">
        <f>-(G13-$G$3)/$G$3*100</f>
        <v>5.1671615932988262</v>
      </c>
      <c r="I13" s="8">
        <v>122.51212043888746</v>
      </c>
      <c r="J13" s="4">
        <f>-(I13-$I$3)/$I$3*100</f>
        <v>4.4378093964960144</v>
      </c>
      <c r="L13" s="14">
        <v>6.0953746862674789</v>
      </c>
      <c r="M13" s="4">
        <f>-(L13-$L$3)/$L$3*100</f>
        <v>36.722282103223677</v>
      </c>
      <c r="N13" s="6">
        <v>5.5623153137493482</v>
      </c>
      <c r="O13" s="4">
        <f>-(N13-$N$3)/$N$3*100</f>
        <v>41.466959504414227</v>
      </c>
      <c r="P13" s="6">
        <v>5.878284923928077</v>
      </c>
      <c r="Q13" s="4">
        <f>-(P13-$P$3)/$P$3*100</f>
        <v>34.085624135546347</v>
      </c>
      <c r="R13" s="6">
        <v>5.8587211248744557</v>
      </c>
      <c r="S13" s="4">
        <f>-(R13-$R$3)/$R$3*100</f>
        <v>34.84842373509796</v>
      </c>
      <c r="U13">
        <v>5.6</v>
      </c>
      <c r="V13" s="4">
        <f>-(U13-$U$3)/$U$3*100</f>
        <v>18.840579710144937</v>
      </c>
      <c r="W13">
        <v>5.2</v>
      </c>
      <c r="X13" s="4">
        <f>-(W13-$W$3)/$W$3*100</f>
        <v>23.529411764705877</v>
      </c>
      <c r="Y13">
        <v>4.8</v>
      </c>
      <c r="Z13" s="4">
        <f>-(Y13-$Y$3)/$Y$3*100</f>
        <v>14.285714285714283</v>
      </c>
      <c r="AA13">
        <v>5.0999999999999996</v>
      </c>
      <c r="AB13" s="4">
        <f>-(AA13-$AA$3)/$AA$3*100</f>
        <v>13.559322033898317</v>
      </c>
      <c r="AD13" s="4">
        <f>(D13*0.4)+(M13*0.2)+(V13*0.4)</f>
        <v>20.662117246412603</v>
      </c>
      <c r="AE13" s="4">
        <f>(F13*0.4)+(O13*0.2)+(X13*0.4)</f>
        <v>20.760884336482228</v>
      </c>
      <c r="AF13" s="4">
        <f>(H13*0.4)+(Q13*0.2)+(Z13*0.4)</f>
        <v>14.598275178714514</v>
      </c>
      <c r="AG13" s="4">
        <f>(J13*0.4)+(S13*0.2)+(AB13*0.4)</f>
        <v>14.168537319177325</v>
      </c>
    </row>
    <row r="14" spans="1:33" x14ac:dyDescent="0.2">
      <c r="A14">
        <v>163</v>
      </c>
      <c r="B14" s="1" t="s">
        <v>31</v>
      </c>
      <c r="C14" s="7">
        <v>122.13364230622904</v>
      </c>
      <c r="D14" s="4">
        <f>-(C14-$C$3)/$C$3*100</f>
        <v>8.0457357202632398</v>
      </c>
      <c r="E14" s="7">
        <v>128.97312627537787</v>
      </c>
      <c r="F14" s="4">
        <f>-(E14-$E$3)/$E$3*100</f>
        <v>6.0933560797792561</v>
      </c>
      <c r="G14" s="7">
        <v>118.55393767509425</v>
      </c>
      <c r="H14" s="4">
        <f>-(G14-$G$3)/$G$3*100</f>
        <v>8.2364063676748369</v>
      </c>
      <c r="I14" s="8">
        <v>118.08466414937472</v>
      </c>
      <c r="J14" s="4">
        <f>-(I14-$I$3)/$I$3*100</f>
        <v>7.8913242023078425</v>
      </c>
      <c r="L14" s="14">
        <v>10.037473233404711</v>
      </c>
      <c r="M14" s="4">
        <f>-(L14-$L$3)/$L$3*100</f>
        <v>-4.2016992147797847</v>
      </c>
      <c r="N14" s="6">
        <v>10.351153039832285</v>
      </c>
      <c r="O14" s="4">
        <f>-(N14-$N$3)/$N$3*100</f>
        <v>-8.9266655845342395</v>
      </c>
      <c r="P14" s="6">
        <v>7.8885738937507703</v>
      </c>
      <c r="Q14" s="4">
        <f>-(P14-$P$3)/$P$3*100</f>
        <v>11.543854815437832</v>
      </c>
      <c r="R14" s="6">
        <v>5.6242969628796393</v>
      </c>
      <c r="S14" s="4">
        <f>-(R14-$R$3)/$R$3*100</f>
        <v>37.455324344122651</v>
      </c>
      <c r="U14">
        <v>6.6</v>
      </c>
      <c r="V14" s="4">
        <f>-(U14-$U$3)/$U$3*100</f>
        <v>4.3478260869565322</v>
      </c>
      <c r="W14">
        <v>6.3</v>
      </c>
      <c r="X14" s="4">
        <f>-(W14-$W$3)/$W$3*100</f>
        <v>7.3529411764705888</v>
      </c>
      <c r="Y14">
        <v>5.4</v>
      </c>
      <c r="Z14" s="4">
        <f>-(Y14-$Y$3)/$Y$3*100</f>
        <v>3.5714285714285587</v>
      </c>
      <c r="AA14">
        <v>5.5</v>
      </c>
      <c r="AB14" s="4">
        <f>-(AA14-$AA$3)/$AA$3*100</f>
        <v>6.7796610169491585</v>
      </c>
      <c r="AD14" s="4">
        <f>(D14*0.4)+(M14*0.2)+(V14*0.4)</f>
        <v>4.1170848799319524</v>
      </c>
      <c r="AE14" s="4">
        <f>(F14*0.4)+(O14*0.2)+(X14*0.4)</f>
        <v>3.5931857855930902</v>
      </c>
      <c r="AF14" s="4">
        <f>(H14*0.4)+(Q14*0.2)+(Z14*0.4)</f>
        <v>7.0319049387289247</v>
      </c>
      <c r="AG14" s="4">
        <f>(J14*0.4)+(S14*0.2)+(AB14*0.4)</f>
        <v>13.35945895652733</v>
      </c>
    </row>
    <row r="15" spans="1:33" x14ac:dyDescent="0.2">
      <c r="A15">
        <v>165</v>
      </c>
      <c r="B15" s="1" t="s">
        <v>0</v>
      </c>
      <c r="C15" s="7">
        <v>156.30709639698898</v>
      </c>
      <c r="D15" s="4">
        <f>-(C15-$C$3)/$C$3*100</f>
        <v>-17.683414491552917</v>
      </c>
      <c r="E15" s="7">
        <v>156.27055470291603</v>
      </c>
      <c r="F15" s="4">
        <f>-(E15-$E$3)/$E$3*100</f>
        <v>-13.78217896625239</v>
      </c>
      <c r="G15" s="7">
        <v>138.46561426587735</v>
      </c>
      <c r="H15" s="4">
        <f>-(G15-$G$3)/$G$3*100</f>
        <v>-7.1757092907893076</v>
      </c>
      <c r="I15" s="8">
        <v>131.93412804811769</v>
      </c>
      <c r="J15" s="4">
        <f>-(I15-$I$3)/$I$3*100</f>
        <v>-2.9115670063886481</v>
      </c>
      <c r="L15" s="14">
        <v>8.2436455232425008</v>
      </c>
      <c r="M15" s="4">
        <f>-(L15-$L$3)/$L$3*100</f>
        <v>14.420506907313809</v>
      </c>
      <c r="N15" s="6">
        <v>9.7143517983115544</v>
      </c>
      <c r="O15" s="4">
        <f>-(N15-$N$3)/$N$3*100</f>
        <v>-2.2255149386088324</v>
      </c>
      <c r="P15" s="6">
        <v>12.294074256208507</v>
      </c>
      <c r="Q15" s="4">
        <f>-(P15-$P$3)/$P$3*100</f>
        <v>-37.855895370196251</v>
      </c>
      <c r="R15" s="6">
        <v>9.9697122665320546</v>
      </c>
      <c r="S15" s="4">
        <f>-(R15-$R$3)/$R$3*100</f>
        <v>-10.867620292476591</v>
      </c>
      <c r="U15">
        <v>7.2</v>
      </c>
      <c r="V15" s="4">
        <f>-(U15-$U$3)/$U$3*100</f>
        <v>-4.3478260869565188</v>
      </c>
      <c r="W15">
        <v>6.8</v>
      </c>
      <c r="X15" s="4">
        <f>-(W15-$W$3)/$W$3*100</f>
        <v>0</v>
      </c>
      <c r="Y15">
        <v>5.9</v>
      </c>
      <c r="Z15" s="4">
        <f>-(Y15-$Y$3)/$Y$3*100</f>
        <v>-5.3571428571428701</v>
      </c>
      <c r="AA15">
        <v>6.1</v>
      </c>
      <c r="AB15" s="4">
        <f>-(AA15-$AA$3)/$AA$3*100</f>
        <v>-3.3898305084745637</v>
      </c>
      <c r="AD15" s="4">
        <f>(D15*0.4)+(M15*0.2)+(V15*0.4)</f>
        <v>-5.9283948499410126</v>
      </c>
      <c r="AE15" s="4">
        <f>(F15*0.4)+(O15*0.2)+(X15*0.4)</f>
        <v>-5.9579745742227228</v>
      </c>
      <c r="AF15" s="4">
        <f>(H15*0.4)+(Q15*0.2)+(Z15*0.4)</f>
        <v>-12.584319933212122</v>
      </c>
      <c r="AG15" s="4">
        <f>(J15*0.4)+(S15*0.2)+(AB15*0.4)</f>
        <v>-4.6940830644406031</v>
      </c>
    </row>
    <row r="16" spans="1:33" x14ac:dyDescent="0.2">
      <c r="A16">
        <v>167</v>
      </c>
      <c r="B16" s="1" t="s">
        <v>38</v>
      </c>
      <c r="C16" s="7">
        <v>120.39063815457148</v>
      </c>
      <c r="D16" s="4">
        <f>-(C16-$C$3)/$C$3*100</f>
        <v>9.3580413338167219</v>
      </c>
      <c r="E16" s="7">
        <v>129.72629136966569</v>
      </c>
      <c r="F16" s="4">
        <f>-(E16-$E$3)/$E$3*100</f>
        <v>5.5449689206480395</v>
      </c>
      <c r="G16" s="7">
        <v>122.68713401058915</v>
      </c>
      <c r="H16" s="4">
        <f>-(G16-$G$3)/$G$3*100</f>
        <v>5.0372131871631449</v>
      </c>
      <c r="I16" s="8">
        <v>121.25706347269416</v>
      </c>
      <c r="J16" s="4">
        <f>-(I16-$I$3)/$I$3*100</f>
        <v>5.4167818654399982</v>
      </c>
      <c r="L16" s="14">
        <v>9.0604962364092554</v>
      </c>
      <c r="M16" s="4">
        <f>-(L16-$L$3)/$L$3*100</f>
        <v>5.9405607757006891</v>
      </c>
      <c r="N16" s="6">
        <v>8.3027085885395415</v>
      </c>
      <c r="O16" s="4">
        <f>-(N16-$N$3)/$N$3*100</f>
        <v>12.629408686209484</v>
      </c>
      <c r="P16" s="6">
        <v>7.5494388027792629</v>
      </c>
      <c r="Q16" s="4">
        <f>-(P16-$P$3)/$P$3*100</f>
        <v>15.346643918791465</v>
      </c>
      <c r="R16" s="6">
        <v>8.0672044802986864</v>
      </c>
      <c r="S16" s="4">
        <f>-(R16-$R$3)/$R$3*100</f>
        <v>10.289109732287871</v>
      </c>
      <c r="U16">
        <v>6.2</v>
      </c>
      <c r="V16" s="4">
        <f>-(U16-$U$3)/$U$3*100</f>
        <v>10.144927536231886</v>
      </c>
      <c r="W16">
        <v>6.2</v>
      </c>
      <c r="X16" s="4">
        <f>-(W16-$W$3)/$W$3*100</f>
        <v>8.8235294117647012</v>
      </c>
      <c r="Y16">
        <v>4.9000000000000004</v>
      </c>
      <c r="Z16" s="4">
        <f>-(Y16-$Y$3)/$Y$3*100</f>
        <v>12.499999999999988</v>
      </c>
      <c r="AA16">
        <v>5.0999999999999996</v>
      </c>
      <c r="AB16" s="4">
        <f>-(AA16-$AA$3)/$AA$3*100</f>
        <v>13.559322033898317</v>
      </c>
      <c r="AD16" s="4">
        <f>(D16*0.4)+(M16*0.2)+(V16*0.4)</f>
        <v>8.9892997031595812</v>
      </c>
      <c r="AE16" s="4">
        <f>(F16*0.4)+(O16*0.2)+(X16*0.4)</f>
        <v>8.273281070206993</v>
      </c>
      <c r="AF16" s="4">
        <f>(H16*0.4)+(Q16*0.2)+(Z16*0.4)</f>
        <v>10.084214058623548</v>
      </c>
      <c r="AG16" s="4">
        <f>(J16*0.4)+(S16*0.2)+(AB16*0.4)</f>
        <v>9.648263506192901</v>
      </c>
    </row>
    <row r="17" spans="1:33" x14ac:dyDescent="0.2">
      <c r="A17">
        <v>169</v>
      </c>
      <c r="B17" s="1" t="s">
        <v>39</v>
      </c>
      <c r="C17" s="7">
        <v>130.58439173384369</v>
      </c>
      <c r="D17" s="4">
        <f>-(C17-$C$3)/$C$3*100</f>
        <v>1.6831772019451512</v>
      </c>
      <c r="E17" s="7">
        <v>132.22757060836281</v>
      </c>
      <c r="F17" s="4">
        <f>-(E17-$E$3)/$E$3*100</f>
        <v>3.7237620879017239</v>
      </c>
      <c r="G17" s="7">
        <v>126.38461984573452</v>
      </c>
      <c r="H17" s="4">
        <f>-(G17-$G$3)/$G$3*100</f>
        <v>2.1752703930956883</v>
      </c>
      <c r="I17" s="8">
        <v>126.23225830772999</v>
      </c>
      <c r="J17" s="4">
        <f>-(I17-$I$3)/$I$3*100</f>
        <v>1.5360187588016927</v>
      </c>
      <c r="L17" s="14">
        <v>12.758374910905204</v>
      </c>
      <c r="M17" s="4">
        <f>-(L17-$L$3)/$L$3*100</f>
        <v>-32.448108604777751</v>
      </c>
      <c r="N17" s="6">
        <v>9.1820878655177296</v>
      </c>
      <c r="O17" s="4">
        <f>-(N17-$N$3)/$N$3*100</f>
        <v>3.3755746392418433</v>
      </c>
      <c r="P17" s="6">
        <v>8.69065574947928</v>
      </c>
      <c r="Q17" s="4">
        <f>-(P17-$P$3)/$P$3*100</f>
        <v>2.5499517303150498</v>
      </c>
      <c r="R17" s="6">
        <v>7.4491785018100805</v>
      </c>
      <c r="S17" s="4">
        <f>-(R17-$R$3)/$R$3*100</f>
        <v>17.161832603536318</v>
      </c>
      <c r="U17">
        <v>6.4</v>
      </c>
      <c r="V17" s="4">
        <f>-(U17-$U$3)/$U$3*100</f>
        <v>7.2463768115942031</v>
      </c>
      <c r="W17">
        <v>6.4</v>
      </c>
      <c r="X17" s="4">
        <f>-(W17-$W$3)/$W$3*100</f>
        <v>5.882352941176463</v>
      </c>
      <c r="Y17">
        <v>5.3</v>
      </c>
      <c r="Z17" s="4">
        <f>-(Y17-$Y$3)/$Y$3*100</f>
        <v>5.3571428571428541</v>
      </c>
      <c r="AA17">
        <v>5.2</v>
      </c>
      <c r="AB17" s="4">
        <f>-(AA17-$AA$3)/$AA$3*100</f>
        <v>11.864406779661019</v>
      </c>
      <c r="AD17" s="4">
        <f>(D17*0.4)+(M17*0.2)+(V17*0.4)</f>
        <v>-2.9178001155398086</v>
      </c>
      <c r="AE17" s="4">
        <f>(F17*0.4)+(O17*0.2)+(X17*0.4)</f>
        <v>4.5175609394796439</v>
      </c>
      <c r="AF17" s="4">
        <f>(H17*0.4)+(Q17*0.2)+(Z17*0.4)</f>
        <v>3.5229556461584273</v>
      </c>
      <c r="AG17" s="4">
        <f>(J17*0.4)+(S17*0.2)+(AB17*0.4)</f>
        <v>8.7925367360923481</v>
      </c>
    </row>
    <row r="18" spans="1:33" x14ac:dyDescent="0.2">
      <c r="A18">
        <v>173</v>
      </c>
      <c r="B18" s="1" t="s">
        <v>53</v>
      </c>
      <c r="C18" s="7">
        <v>80.594022679902494</v>
      </c>
      <c r="D18" s="4">
        <f>-(C18-$C$3)/$C$3*100</f>
        <v>39.320862614633747</v>
      </c>
      <c r="E18" s="7">
        <v>83.256791606316455</v>
      </c>
      <c r="F18" s="4">
        <f>-(E18-$E$3)/$E$3*100</f>
        <v>39.379883940930881</v>
      </c>
      <c r="G18" s="7">
        <v>77.741371392235138</v>
      </c>
      <c r="H18" s="4">
        <f>-(G18-$G$3)/$G$3*100</f>
        <v>39.826312370935234</v>
      </c>
      <c r="I18" s="8">
        <v>73.639020509805277</v>
      </c>
      <c r="J18" s="4">
        <f>-(I18-$I$3)/$I$3*100</f>
        <v>42.559919062672172</v>
      </c>
      <c r="L18" s="14">
        <v>4.9009597712885444</v>
      </c>
      <c r="M18" s="4">
        <f>-(L18-$L$3)/$L$3*100</f>
        <v>49.121823383600763</v>
      </c>
      <c r="N18" s="6">
        <v>5.1724137931034484</v>
      </c>
      <c r="O18" s="4">
        <f>-(N18-$N$3)/$N$3*100</f>
        <v>45.569949034842949</v>
      </c>
      <c r="P18" s="6">
        <v>4.3370112889852672</v>
      </c>
      <c r="Q18" s="4">
        <f>-(P18-$P$3)/$P$3*100</f>
        <v>51.368231392308182</v>
      </c>
      <c r="R18" s="6">
        <v>4.1924785682998564</v>
      </c>
      <c r="S18" s="4">
        <f>-(R18-$R$3)/$R$3*100</f>
        <v>53.37777966221109</v>
      </c>
      <c r="U18">
        <v>4.3</v>
      </c>
      <c r="V18" s="4">
        <f>-(U18-$U$3)/$U$3*100</f>
        <v>37.681159420289859</v>
      </c>
      <c r="W18">
        <v>4.0999999999999996</v>
      </c>
      <c r="X18" s="4">
        <f>-(W18-$W$3)/$W$3*100</f>
        <v>39.705882352941181</v>
      </c>
      <c r="Y18">
        <v>2.9</v>
      </c>
      <c r="Z18" s="4">
        <f>-(Y18-$Y$3)/$Y$3*100</f>
        <v>48.214285714285715</v>
      </c>
      <c r="AA18">
        <v>2.9</v>
      </c>
      <c r="AB18" s="4">
        <f>-(AA18-$AA$3)/$AA$3*100</f>
        <v>50.847457627118651</v>
      </c>
      <c r="AD18" s="4">
        <f>(D18*0.4)+(M18*0.2)+(V18*0.4)</f>
        <v>40.625173490689598</v>
      </c>
      <c r="AE18" s="4">
        <f>(F18*0.4)+(O18*0.2)+(X18*0.4)</f>
        <v>40.748296324517412</v>
      </c>
      <c r="AF18" s="4">
        <f>(H18*0.4)+(Q18*0.2)+(Z18*0.4)</f>
        <v>45.489885512550018</v>
      </c>
      <c r="AG18" s="4">
        <f>(J18*0.4)+(S18*0.2)+(AB18*0.4)</f>
        <v>48.038506608358546</v>
      </c>
    </row>
    <row r="19" spans="1:33" x14ac:dyDescent="0.2">
      <c r="A19">
        <v>175</v>
      </c>
      <c r="B19" s="1" t="s">
        <v>71</v>
      </c>
      <c r="C19" s="7">
        <v>116.41086760878554</v>
      </c>
      <c r="D19" s="4">
        <f>-(C19-$C$3)/$C$3*100</f>
        <v>12.354405526594489</v>
      </c>
      <c r="E19" s="7">
        <v>124.27334419769902</v>
      </c>
      <c r="F19" s="4">
        <f>-(E19-$E$3)/$E$3*100</f>
        <v>9.5153151716980719</v>
      </c>
      <c r="G19" s="7">
        <v>121.7741347019191</v>
      </c>
      <c r="H19" s="4">
        <f>-(G19-$G$3)/$G$3*100</f>
        <v>5.743896568503021</v>
      </c>
      <c r="I19" s="8">
        <v>119.03726257793242</v>
      </c>
      <c r="J19" s="4">
        <f>-(I19-$I$3)/$I$3*100</f>
        <v>7.1482761490024584</v>
      </c>
      <c r="L19" s="14">
        <v>9.9607606399034108</v>
      </c>
      <c r="M19" s="4">
        <f>-(L19-$L$3)/$L$3*100</f>
        <v>-3.4053252262140656</v>
      </c>
      <c r="N19" s="6">
        <v>8.559622195985833</v>
      </c>
      <c r="O19" s="4">
        <f>-(N19-$N$3)/$N$3*100</f>
        <v>9.9258700084669798</v>
      </c>
      <c r="P19" s="6">
        <v>8.0246337594476067</v>
      </c>
      <c r="Q19" s="4">
        <f>-(P19-$P$3)/$P$3*100</f>
        <v>10.018188529494106</v>
      </c>
      <c r="R19" s="6">
        <v>6.240527770348578</v>
      </c>
      <c r="S19" s="4">
        <f>-(R19-$R$3)/$R$3*100</f>
        <v>30.602564570468971</v>
      </c>
      <c r="U19">
        <v>6</v>
      </c>
      <c r="V19" s="4">
        <f>-(U19-$U$3)/$U$3*100</f>
        <v>13.04347826086957</v>
      </c>
      <c r="W19">
        <v>5.8</v>
      </c>
      <c r="X19" s="4">
        <f>-(W19-$W$3)/$W$3*100</f>
        <v>14.705882352941178</v>
      </c>
      <c r="Y19">
        <v>4.2</v>
      </c>
      <c r="Z19" s="4">
        <f>-(Y19-$Y$3)/$Y$3*100</f>
        <v>24.999999999999993</v>
      </c>
      <c r="AA19">
        <v>4.3</v>
      </c>
      <c r="AB19" s="4">
        <f>-(AA19-$AA$3)/$AA$3*100</f>
        <v>27.118644067796616</v>
      </c>
      <c r="AD19" s="4">
        <f>(D19*0.4)+(M19*0.2)+(V19*0.4)</f>
        <v>9.4780884697428114</v>
      </c>
      <c r="AE19" s="4">
        <f>(F19*0.4)+(O19*0.2)+(X19*0.4)</f>
        <v>11.673653011549096</v>
      </c>
      <c r="AF19" s="4">
        <f>(H19*0.4)+(Q19*0.2)+(Z19*0.4)</f>
        <v>14.301196333300027</v>
      </c>
      <c r="AG19" s="4">
        <f>(J19*0.4)+(S19*0.2)+(AB19*0.4)</f>
        <v>19.827281000813425</v>
      </c>
    </row>
    <row r="20" spans="1:33" x14ac:dyDescent="0.2">
      <c r="A20">
        <v>183</v>
      </c>
      <c r="B20" s="1" t="s">
        <v>42</v>
      </c>
      <c r="C20" s="7">
        <v>144.57870390385196</v>
      </c>
      <c r="D20" s="4">
        <f>-(C20-$C$3)/$C$3*100</f>
        <v>-8.8531226692038327</v>
      </c>
      <c r="E20" s="7">
        <v>159.03981669620856</v>
      </c>
      <c r="F20" s="4">
        <f>-(E20-$E$3)/$E$3*100</f>
        <v>-15.798506765973011</v>
      </c>
      <c r="G20" s="7">
        <v>148.57766633522112</v>
      </c>
      <c r="H20" s="4">
        <f>-(G20-$G$3)/$G$3*100</f>
        <v>-15.002680330951659</v>
      </c>
      <c r="I20" s="8">
        <v>146.09257265877287</v>
      </c>
      <c r="J20" s="4">
        <f>-(I20-$I$3)/$I$3*100</f>
        <v>-13.955470072351048</v>
      </c>
      <c r="L20" s="14">
        <v>12.703889585947302</v>
      </c>
      <c r="M20" s="4">
        <f>-(L20-$L$3)/$L$3*100</f>
        <v>-31.882481846841475</v>
      </c>
      <c r="N20" s="6">
        <v>10.46875</v>
      </c>
      <c r="O20" s="4">
        <f>-(N20-$N$3)/$N$3*100</f>
        <v>-10.164155234687652</v>
      </c>
      <c r="P20" s="6">
        <v>9.7754696807698167</v>
      </c>
      <c r="Q20" s="4">
        <f>-(P20-$P$3)/$P$3*100</f>
        <v>-9.6142822487173909</v>
      </c>
      <c r="R20" s="6">
        <v>8.4550345887778633</v>
      </c>
      <c r="S20" s="4">
        <f>-(R20-$R$3)/$R$3*100</f>
        <v>5.9762669886510889</v>
      </c>
      <c r="U20">
        <v>7.7</v>
      </c>
      <c r="V20" s="4">
        <f>-(U20-$U$3)/$U$3*100</f>
        <v>-11.594202898550723</v>
      </c>
      <c r="W20">
        <v>7.5</v>
      </c>
      <c r="X20" s="4">
        <f>-(W20-$W$3)/$W$3*100</f>
        <v>-10.294117647058826</v>
      </c>
      <c r="Y20">
        <v>6.4</v>
      </c>
      <c r="Z20" s="4">
        <f>-(Y20-$Y$3)/$Y$3*100</f>
        <v>-14.285714285714299</v>
      </c>
      <c r="AA20">
        <v>6.8</v>
      </c>
      <c r="AB20" s="4">
        <f>-(AA20-$AA$3)/$AA$3*100</f>
        <v>-15.254237288135583</v>
      </c>
      <c r="AD20" s="4">
        <f>(D20*0.4)+(M20*0.2)+(V20*0.4)</f>
        <v>-14.555426596470118</v>
      </c>
      <c r="AE20" s="4">
        <f>(F20*0.4)+(O20*0.2)+(X20*0.4)</f>
        <v>-12.469880812150267</v>
      </c>
      <c r="AF20" s="4">
        <f>(H20*0.4)+(Q20*0.2)+(Z20*0.4)</f>
        <v>-13.638214296409862</v>
      </c>
      <c r="AG20" s="4">
        <f>(J20*0.4)+(S20*0.2)+(AB20*0.4)</f>
        <v>-10.488629546464434</v>
      </c>
    </row>
    <row r="21" spans="1:33" x14ac:dyDescent="0.2">
      <c r="A21">
        <v>185</v>
      </c>
      <c r="B21" s="1" t="s">
        <v>86</v>
      </c>
      <c r="C21" s="7">
        <v>115.44996484649636</v>
      </c>
      <c r="D21" s="4">
        <f>-(C21-$C$3)/$C$3*100</f>
        <v>13.077867996739473</v>
      </c>
      <c r="E21" s="7">
        <v>117.12561518631357</v>
      </c>
      <c r="F21" s="4">
        <f>-(E21-$E$3)/$E$3*100</f>
        <v>14.719649303114304</v>
      </c>
      <c r="G21" s="7">
        <v>115.39137567377549</v>
      </c>
      <c r="H21" s="4">
        <f>-(G21-$G$3)/$G$3*100</f>
        <v>10.684305273583675</v>
      </c>
      <c r="I21" s="8">
        <v>115.1194906724715</v>
      </c>
      <c r="J21" s="4">
        <f>-(I21-$I$3)/$I$3*100</f>
        <v>10.204225749984728</v>
      </c>
      <c r="L21" s="14">
        <v>5.5790515612345901</v>
      </c>
      <c r="M21" s="4">
        <f>-(L21-$L$3)/$L$3*100</f>
        <v>42.082370814918576</v>
      </c>
      <c r="N21" s="6">
        <v>5.6248901388644752</v>
      </c>
      <c r="O21" s="4">
        <f>-(N21-$N$3)/$N$3*100</f>
        <v>40.808475659851482</v>
      </c>
      <c r="P21" s="6">
        <v>4.8457026268808976</v>
      </c>
      <c r="Q21" s="4">
        <f>-(P21-$P$3)/$P$3*100</f>
        <v>45.664174430292398</v>
      </c>
      <c r="R21" s="6">
        <v>4.7700170357751279</v>
      </c>
      <c r="S21" s="4">
        <f>-(R21-$R$3)/$R$3*100</f>
        <v>46.955295862824556</v>
      </c>
      <c r="U21">
        <v>4.9000000000000004</v>
      </c>
      <c r="V21" s="4">
        <f>-(U21-$U$3)/$U$3*100</f>
        <v>28.985507246376812</v>
      </c>
      <c r="W21">
        <v>4.5999999999999996</v>
      </c>
      <c r="X21" s="4">
        <f>-(W21-$W$3)/$W$3*100</f>
        <v>32.352941176470587</v>
      </c>
      <c r="Y21">
        <v>3.9</v>
      </c>
      <c r="Z21" s="4">
        <f>-(Y21-$Y$3)/$Y$3*100</f>
        <v>30.357142857142854</v>
      </c>
      <c r="AA21">
        <v>4.3</v>
      </c>
      <c r="AB21" s="4">
        <f>-(AA21-$AA$3)/$AA$3*100</f>
        <v>27.118644067796616</v>
      </c>
      <c r="AD21" s="4">
        <f>(D21*0.4)+(M21*0.2)+(V21*0.4)</f>
        <v>25.241824260230231</v>
      </c>
      <c r="AE21" s="4">
        <f>(F21*0.4)+(O21*0.2)+(X21*0.4)</f>
        <v>26.990731323804255</v>
      </c>
      <c r="AF21" s="4">
        <f>(H21*0.4)+(Q21*0.2)+(Z21*0.4)</f>
        <v>25.549414138349093</v>
      </c>
      <c r="AG21" s="4">
        <f>(J21*0.4)+(S21*0.2)+(AB21*0.4)</f>
        <v>24.32020709967745</v>
      </c>
    </row>
    <row r="22" spans="1:33" x14ac:dyDescent="0.2">
      <c r="A22">
        <v>187</v>
      </c>
      <c r="B22" s="1" t="s">
        <v>87</v>
      </c>
      <c r="C22" s="7">
        <v>78.48925219497427</v>
      </c>
      <c r="D22" s="4">
        <f>-(C22-$C$3)/$C$3*100</f>
        <v>40.905541641351093</v>
      </c>
      <c r="E22" s="7">
        <v>87.481077808053286</v>
      </c>
      <c r="F22" s="4">
        <f>-(E22-$E$3)/$E$3*100</f>
        <v>36.3041382284744</v>
      </c>
      <c r="G22" s="7">
        <v>83.393884347562832</v>
      </c>
      <c r="H22" s="4">
        <f>-(G22-$G$3)/$G$3*100</f>
        <v>35.451131655675781</v>
      </c>
      <c r="I22" s="8">
        <v>83.045245026686075</v>
      </c>
      <c r="J22" s="4">
        <f>-(I22-$I$3)/$I$3*100</f>
        <v>35.222853824380898</v>
      </c>
      <c r="L22" s="14">
        <v>2.8469750889679717</v>
      </c>
      <c r="M22" s="4">
        <f>-(L22-$L$3)/$L$3*100</f>
        <v>70.444788743712095</v>
      </c>
      <c r="N22" s="6">
        <v>2.7548209366391188</v>
      </c>
      <c r="O22" s="4">
        <f>-(N22-$N$3)/$N$3*100</f>
        <v>71.010624830311215</v>
      </c>
      <c r="P22" s="6">
        <v>3.2773453502662844</v>
      </c>
      <c r="Q22" s="4">
        <f>-(P22-$P$3)/$P$3*100</f>
        <v>63.250475938019626</v>
      </c>
      <c r="R22" s="6">
        <v>4.5804705392463045</v>
      </c>
      <c r="S22" s="4">
        <f>-(R22-$R$3)/$R$3*100</f>
        <v>49.063136936179497</v>
      </c>
      <c r="U22">
        <v>3.6</v>
      </c>
      <c r="V22" s="4">
        <f>-(U22-$U$3)/$U$3*100</f>
        <v>47.826086956521742</v>
      </c>
      <c r="W22">
        <v>3.1</v>
      </c>
      <c r="X22" s="4">
        <f>-(W22-$W$3)/$W$3*100</f>
        <v>54.411764705882348</v>
      </c>
      <c r="Y22">
        <v>2.2000000000000002</v>
      </c>
      <c r="Z22" s="4">
        <f>-(Y22-$Y$3)/$Y$3*100</f>
        <v>60.714285714285708</v>
      </c>
      <c r="AA22">
        <v>2.4</v>
      </c>
      <c r="AB22" s="4">
        <f>-(AA22-$AA$3)/$AA$3*100</f>
        <v>59.322033898305094</v>
      </c>
      <c r="AD22" s="4">
        <f>(D22*0.4)+(M22*0.2)+(V22*0.4)</f>
        <v>49.581609187891559</v>
      </c>
      <c r="AE22" s="4">
        <f>(F22*0.4)+(O22*0.2)+(X22*0.4)</f>
        <v>50.488486139804948</v>
      </c>
      <c r="AF22" s="4">
        <f>(H22*0.4)+(Q22*0.2)+(Z22*0.4)</f>
        <v>51.116262135588521</v>
      </c>
      <c r="AG22" s="4">
        <f>(J22*0.4)+(S22*0.2)+(AB22*0.4)</f>
        <v>47.630582476310295</v>
      </c>
    </row>
    <row r="23" spans="1:33" x14ac:dyDescent="0.2">
      <c r="A23">
        <v>190</v>
      </c>
      <c r="B23" s="1" t="s">
        <v>19</v>
      </c>
      <c r="C23" s="7">
        <v>89.552693836735685</v>
      </c>
      <c r="D23" s="4">
        <f>-(C23-$C$3)/$C$3*100</f>
        <v>32.575890471043792</v>
      </c>
      <c r="E23" s="7">
        <v>84.827199336601538</v>
      </c>
      <c r="F23" s="4">
        <f>-(E23-$E$3)/$E$3*100</f>
        <v>38.236454113366904</v>
      </c>
      <c r="G23" s="7">
        <v>82.345552547498841</v>
      </c>
      <c r="H23" s="4">
        <f>-(G23-$G$3)/$G$3*100</f>
        <v>36.262565633993354</v>
      </c>
      <c r="I23" s="8">
        <v>80.61808608279793</v>
      </c>
      <c r="J23" s="4">
        <f>-(I23-$I$3)/$I$3*100</f>
        <v>37.116092018201392</v>
      </c>
      <c r="L23" s="14">
        <v>5.3869174861051734</v>
      </c>
      <c r="M23" s="4">
        <f>-(L23-$L$3)/$L$3*100</f>
        <v>44.07696613188704</v>
      </c>
      <c r="N23" s="6">
        <v>4.8721071863580994</v>
      </c>
      <c r="O23" s="4">
        <f>-(N23-$N$3)/$N$3*100</f>
        <v>48.730118457505341</v>
      </c>
      <c r="P23" s="6">
        <v>3.6195286195286198</v>
      </c>
      <c r="Q23" s="4">
        <f>-(P23-$P$3)/$P$3*100</f>
        <v>59.413507006337895</v>
      </c>
      <c r="R23" s="6">
        <v>3.7843747371961989</v>
      </c>
      <c r="S23" s="4">
        <f>-(R23-$R$3)/$R$3*100</f>
        <v>57.916075189414286</v>
      </c>
      <c r="U23">
        <v>4.7</v>
      </c>
      <c r="V23" s="4">
        <f>-(U23-$U$3)/$U$3*100</f>
        <v>31.884057971014496</v>
      </c>
      <c r="W23">
        <v>4.8</v>
      </c>
      <c r="X23" s="4">
        <f>-(W23-$W$3)/$W$3*100</f>
        <v>29.411764705882355</v>
      </c>
      <c r="Y23">
        <v>3.5</v>
      </c>
      <c r="Z23" s="4">
        <f>-(Y23-$Y$3)/$Y$3*100</f>
        <v>37.499999999999993</v>
      </c>
      <c r="AA23">
        <v>3.6</v>
      </c>
      <c r="AB23" s="4">
        <f>-(AA23-$AA$3)/$AA$3*100</f>
        <v>38.983050847457626</v>
      </c>
      <c r="AD23" s="4">
        <f>(D23*0.4)+(M23*0.2)+(V23*0.4)</f>
        <v>34.59937260320072</v>
      </c>
      <c r="AE23" s="4">
        <f>(F23*0.4)+(O23*0.2)+(X23*0.4)</f>
        <v>36.805311219200775</v>
      </c>
      <c r="AF23" s="4">
        <f>(H23*0.4)+(Q23*0.2)+(Z23*0.4)</f>
        <v>41.387727654864925</v>
      </c>
      <c r="AG23" s="4">
        <f>(J23*0.4)+(S23*0.2)+(AB23*0.4)</f>
        <v>42.022872184146465</v>
      </c>
    </row>
    <row r="24" spans="1:33" x14ac:dyDescent="0.2">
      <c r="A24">
        <v>201</v>
      </c>
      <c r="B24" s="1" t="s">
        <v>1</v>
      </c>
      <c r="C24" s="7">
        <v>74.566485150426757</v>
      </c>
      <c r="D24" s="4">
        <f>-(C24-$C$3)/$C$3*100</f>
        <v>43.858987970395567</v>
      </c>
      <c r="E24" s="7">
        <v>70.839609160777044</v>
      </c>
      <c r="F24" s="4">
        <f>-(E24-$E$3)/$E$3*100</f>
        <v>48.420960668155224</v>
      </c>
      <c r="G24" s="7">
        <v>74.672691461012633</v>
      </c>
      <c r="H24" s="4">
        <f>-(G24-$G$3)/$G$3*100</f>
        <v>42.20154430096273</v>
      </c>
      <c r="I24" s="8">
        <v>71.993273282560793</v>
      </c>
      <c r="J24" s="4">
        <f>-(I24-$I$3)/$I$3*100</f>
        <v>43.843638662428638</v>
      </c>
      <c r="L24" s="14">
        <v>6.5282673978326144</v>
      </c>
      <c r="M24" s="4">
        <f>-(L24-$L$3)/$L$3*100</f>
        <v>32.228306869231453</v>
      </c>
      <c r="N24" s="6">
        <v>5.5776892430278888</v>
      </c>
      <c r="O24" s="4">
        <f>-(N24-$N$3)/$N$3*100</f>
        <v>41.305177445275532</v>
      </c>
      <c r="P24" s="6">
        <v>4.0698437705133248</v>
      </c>
      <c r="Q24" s="4">
        <f>-(P24-$P$3)/$P$3*100</f>
        <v>54.364033817544353</v>
      </c>
      <c r="R24" s="6">
        <v>3.6988110964332894</v>
      </c>
      <c r="S24" s="4">
        <f>-(R24-$R$3)/$R$3*100</f>
        <v>58.867580807764888</v>
      </c>
      <c r="U24">
        <v>3.6</v>
      </c>
      <c r="V24" s="4">
        <f>-(U24-$U$3)/$U$3*100</f>
        <v>47.826086956521742</v>
      </c>
      <c r="W24">
        <v>3.3</v>
      </c>
      <c r="X24" s="4">
        <f>-(W24-$W$3)/$W$3*100</f>
        <v>51.470588235294123</v>
      </c>
      <c r="Y24">
        <v>2.6</v>
      </c>
      <c r="Z24" s="4">
        <f>-(Y24-$Y$3)/$Y$3*100</f>
        <v>53.571428571428569</v>
      </c>
      <c r="AA24">
        <v>2.7</v>
      </c>
      <c r="AB24" s="4">
        <f>-(AA24-$AA$3)/$AA$3*100</f>
        <v>54.237288135593218</v>
      </c>
      <c r="AD24" s="4">
        <f>(D24*0.4)+(M24*0.2)+(V24*0.4)</f>
        <v>43.119691344613216</v>
      </c>
      <c r="AE24" s="4">
        <f>(F24*0.4)+(O24*0.2)+(X24*0.4)</f>
        <v>48.21765505043485</v>
      </c>
      <c r="AF24" s="4">
        <f>(H24*0.4)+(Q24*0.2)+(Z24*0.4)</f>
        <v>49.181995912465396</v>
      </c>
      <c r="AG24" s="4">
        <f>(J24*0.4)+(S24*0.2)+(AB24*0.4)</f>
        <v>51.005886880761722</v>
      </c>
    </row>
    <row r="25" spans="1:33" x14ac:dyDescent="0.2">
      <c r="A25">
        <v>210</v>
      </c>
      <c r="B25" s="1" t="s">
        <v>14</v>
      </c>
      <c r="C25" s="7">
        <v>112.80428313576273</v>
      </c>
      <c r="D25" s="4">
        <f>-(C25-$C$3)/$C$3*100</f>
        <v>15.069798398838502</v>
      </c>
      <c r="E25" s="7">
        <v>110.20049758524807</v>
      </c>
      <c r="F25" s="4">
        <f>-(E25-$E$3)/$E$3*100</f>
        <v>19.761897804405862</v>
      </c>
      <c r="G25" s="7">
        <v>96.425435387092051</v>
      </c>
      <c r="H25" s="4">
        <f>-(G25-$G$3)/$G$3*100</f>
        <v>25.364398330398117</v>
      </c>
      <c r="I25" s="8">
        <v>94.234549028172097</v>
      </c>
      <c r="J25" s="4">
        <f>-(I25-$I$3)/$I$3*100</f>
        <v>26.494946757880143</v>
      </c>
      <c r="L25" s="14">
        <v>7.0730003492839675</v>
      </c>
      <c r="M25" s="4">
        <f>-(L25-$L$3)/$L$3*100</f>
        <v>26.573288136966362</v>
      </c>
      <c r="N25" s="6">
        <v>6.7501554312105867</v>
      </c>
      <c r="O25" s="4">
        <f>-(N25-$N$3)/$N$3*100</f>
        <v>28.967147865585378</v>
      </c>
      <c r="P25" s="6">
        <v>5.5071133547498849</v>
      </c>
      <c r="Q25" s="4">
        <f>-(P25-$P$3)/$P$3*100</f>
        <v>38.247644629214705</v>
      </c>
      <c r="R25" s="6">
        <v>6.7703568161024705</v>
      </c>
      <c r="S25" s="4">
        <f>-(R25-$R$3)/$R$3*100</f>
        <v>24.71063069171916</v>
      </c>
      <c r="U25">
        <v>6.4</v>
      </c>
      <c r="V25" s="4">
        <f>-(U25-$U$3)/$U$3*100</f>
        <v>7.2463768115942031</v>
      </c>
      <c r="W25">
        <v>6.5</v>
      </c>
      <c r="X25" s="4">
        <f>-(W25-$W$3)/$W$3*100</f>
        <v>4.4117647058823506</v>
      </c>
      <c r="Y25">
        <v>5.3</v>
      </c>
      <c r="Z25" s="4">
        <f>-(Y25-$Y$3)/$Y$3*100</f>
        <v>5.3571428571428541</v>
      </c>
      <c r="AA25">
        <v>5.2</v>
      </c>
      <c r="AB25" s="4">
        <f>-(AA25-$AA$3)/$AA$3*100</f>
        <v>11.864406779661019</v>
      </c>
      <c r="AD25" s="4">
        <f>(D25*0.4)+(M25*0.2)+(V25*0.4)</f>
        <v>14.241127711566355</v>
      </c>
      <c r="AE25" s="4">
        <f>(F25*0.4)+(O25*0.2)+(X25*0.4)</f>
        <v>15.462894577232362</v>
      </c>
      <c r="AF25" s="4">
        <f>(H25*0.4)+(Q25*0.2)+(Z25*0.4)</f>
        <v>19.93814540085933</v>
      </c>
      <c r="AG25" s="4">
        <f>(J25*0.4)+(S25*0.2)+(AB25*0.4)</f>
        <v>20.285867553360298</v>
      </c>
    </row>
    <row r="26" spans="1:33" x14ac:dyDescent="0.2">
      <c r="A26">
        <v>217</v>
      </c>
      <c r="B26" s="1" t="s">
        <v>30</v>
      </c>
      <c r="C26" s="7">
        <v>132.57936507936506</v>
      </c>
      <c r="D26" s="4">
        <f>-(C26-$C$3)/$C$3*100</f>
        <v>0.18116430213214985</v>
      </c>
      <c r="E26" s="7">
        <v>126.00396825396825</v>
      </c>
      <c r="F26" s="4">
        <f>-(E26-$E$3)/$E$3*100</f>
        <v>8.2552302089993805</v>
      </c>
      <c r="G26" s="7">
        <v>118.23809523809524</v>
      </c>
      <c r="H26" s="4">
        <f>-(G26-$G$3)/$G$3*100</f>
        <v>8.4808759956685495</v>
      </c>
      <c r="I26" s="8">
        <v>115.18886679920477</v>
      </c>
      <c r="J26" s="4">
        <f>-(I26-$I$3)/$I$3*100</f>
        <v>10.150110821417108</v>
      </c>
      <c r="L26" s="14">
        <v>9.0680395483531271</v>
      </c>
      <c r="M26" s="4">
        <f>-(L26-$L$3)/$L$3*100</f>
        <v>5.862251633152475</v>
      </c>
      <c r="N26" s="6">
        <v>9.0892994156878935</v>
      </c>
      <c r="O26" s="4">
        <f>-(N26-$N$3)/$N$3*100</f>
        <v>4.352000782863584</v>
      </c>
      <c r="P26" s="6">
        <v>6.9308802217881675</v>
      </c>
      <c r="Q26" s="4">
        <f>-(P26-$P$3)/$P$3*100</f>
        <v>22.282664089515841</v>
      </c>
      <c r="R26" s="6">
        <v>6.7440503209908567</v>
      </c>
      <c r="S26" s="4">
        <f>-(R26-$R$3)/$R$3*100</f>
        <v>25.003170579861266</v>
      </c>
      <c r="U26">
        <v>8</v>
      </c>
      <c r="V26" s="4">
        <f>-(U26-$U$3)/$U$3*100</f>
        <v>-15.942028985507239</v>
      </c>
      <c r="W26">
        <v>7.1</v>
      </c>
      <c r="X26" s="4">
        <f>-(W26-$W$3)/$W$3*100</f>
        <v>-4.4117647058823506</v>
      </c>
      <c r="Y26">
        <v>6.2</v>
      </c>
      <c r="Z26" s="4">
        <f>-(Y26-$Y$3)/$Y$3*100</f>
        <v>-10.714285714285724</v>
      </c>
      <c r="AA26">
        <v>6.6</v>
      </c>
      <c r="AB26" s="4">
        <f>-(AA26-$AA$3)/$AA$3*100</f>
        <v>-11.864406779661005</v>
      </c>
      <c r="AD26" s="4">
        <f>(D26*0.4)+(M26*0.2)+(V26*0.4)</f>
        <v>-5.1318955467195408</v>
      </c>
      <c r="AE26" s="4">
        <f>(F26*0.4)+(O26*0.2)+(X26*0.4)</f>
        <v>2.4077863578195293</v>
      </c>
      <c r="AF26" s="4">
        <f>(H26*0.4)+(Q26*0.2)+(Z26*0.4)</f>
        <v>3.5631689304562979</v>
      </c>
      <c r="AG26" s="4">
        <f>(J26*0.4)+(S26*0.2)+(AB26*0.4)</f>
        <v>4.3149157326746943</v>
      </c>
    </row>
    <row r="27" spans="1:33" x14ac:dyDescent="0.2">
      <c r="A27">
        <v>219</v>
      </c>
      <c r="B27" s="1" t="s">
        <v>33</v>
      </c>
      <c r="C27" s="7">
        <v>97.514943331780771</v>
      </c>
      <c r="D27" s="4">
        <f>-(C27-$C$3)/$C$3*100</f>
        <v>26.581122931950794</v>
      </c>
      <c r="E27" s="7">
        <v>99.620594628163332</v>
      </c>
      <c r="F27" s="4">
        <f>-(E27-$E$3)/$E$3*100</f>
        <v>27.46523266487997</v>
      </c>
      <c r="G27" s="7">
        <v>101.60980437820214</v>
      </c>
      <c r="H27" s="4">
        <f>-(G27-$G$3)/$G$3*100</f>
        <v>21.351572281177852</v>
      </c>
      <c r="I27" s="8">
        <v>101.41389864243199</v>
      </c>
      <c r="J27" s="4">
        <f>-(I27-$I$3)/$I$3*100</f>
        <v>20.894893687299835</v>
      </c>
      <c r="L27" s="14">
        <v>8.4290666847936908</v>
      </c>
      <c r="M27" s="4">
        <f>-(L27-$L$3)/$L$3*100</f>
        <v>12.495600144951421</v>
      </c>
      <c r="N27" s="6">
        <v>7.4926776105169948</v>
      </c>
      <c r="O27" s="4">
        <f>-(N27-$N$3)/$N$3*100</f>
        <v>21.153480653519978</v>
      </c>
      <c r="P27" s="6">
        <v>6.2871355534061077</v>
      </c>
      <c r="Q27" s="4">
        <f>-(P27-$P$3)/$P$3*100</f>
        <v>29.501100858334219</v>
      </c>
      <c r="R27" s="6">
        <v>6.9514746574880206</v>
      </c>
      <c r="S27" s="4">
        <f>-(R27-$R$3)/$R$3*100</f>
        <v>22.696520000246718</v>
      </c>
      <c r="U27">
        <v>5.4</v>
      </c>
      <c r="V27" s="4">
        <f>-(U27-$U$3)/$U$3*100</f>
        <v>21.739130434782609</v>
      </c>
      <c r="W27">
        <v>5.0999999999999996</v>
      </c>
      <c r="X27" s="4">
        <f>-(W27-$W$3)/$W$3*100</f>
        <v>25.000000000000007</v>
      </c>
      <c r="Y27">
        <v>4.7</v>
      </c>
      <c r="Z27" s="4">
        <f>-(Y27-$Y$3)/$Y$3*100</f>
        <v>16.071428571428566</v>
      </c>
      <c r="AA27">
        <v>5</v>
      </c>
      <c r="AB27" s="4">
        <f>-(AA27-$AA$3)/$AA$3*100</f>
        <v>15.254237288135597</v>
      </c>
      <c r="AD27" s="4">
        <f>(D27*0.4)+(M27*0.2)+(V27*0.4)</f>
        <v>21.827221375683649</v>
      </c>
      <c r="AE27" s="4">
        <f>(F27*0.4)+(O27*0.2)+(X27*0.4)</f>
        <v>25.216789196655988</v>
      </c>
      <c r="AF27" s="4">
        <f>(H27*0.4)+(Q27*0.2)+(Z27*0.4)</f>
        <v>20.869420512709411</v>
      </c>
      <c r="AG27" s="4">
        <f>(J27*0.4)+(S27*0.2)+(AB27*0.4)</f>
        <v>18.998956390223515</v>
      </c>
    </row>
    <row r="28" spans="1:33" x14ac:dyDescent="0.2">
      <c r="A28">
        <v>223</v>
      </c>
      <c r="B28" s="1" t="s">
        <v>40</v>
      </c>
      <c r="C28" s="7">
        <v>79.062487458361772</v>
      </c>
      <c r="D28" s="4">
        <f>-(C28-$C$3)/$C$3*100</f>
        <v>40.473953539099675</v>
      </c>
      <c r="E28" s="7">
        <v>73.504033390857643</v>
      </c>
      <c r="F28" s="4">
        <f>-(E28-$E$3)/$E$3*100</f>
        <v>46.480966309234631</v>
      </c>
      <c r="G28" s="7">
        <v>70.514106834691177</v>
      </c>
      <c r="H28" s="4">
        <f>-(G28-$G$3)/$G$3*100</f>
        <v>45.420388628016781</v>
      </c>
      <c r="I28" s="8">
        <v>65.526432696579306</v>
      </c>
      <c r="J28" s="4">
        <f>-(I28-$I$3)/$I$3*100</f>
        <v>48.887918775009886</v>
      </c>
      <c r="L28" s="14">
        <v>4.5468323734464988</v>
      </c>
      <c r="M28" s="4">
        <f>-(L28-$L$3)/$L$3*100</f>
        <v>52.79811479037074</v>
      </c>
      <c r="N28" s="6">
        <v>6.0873535230558513</v>
      </c>
      <c r="O28" s="4">
        <f>-(N28-$N$3)/$N$3*100</f>
        <v>35.941907249447397</v>
      </c>
      <c r="P28" s="6">
        <v>4.1500153704272984</v>
      </c>
      <c r="Q28" s="4">
        <f>-(P28-$P$3)/$P$3*100</f>
        <v>53.465053751288409</v>
      </c>
      <c r="R28" s="6">
        <v>3.6496350364963503</v>
      </c>
      <c r="S28" s="4">
        <f>-(R28-$R$3)/$R$3*100</f>
        <v>59.414440395565713</v>
      </c>
      <c r="U28">
        <v>3.9</v>
      </c>
      <c r="V28" s="4">
        <f>-(U28-$U$3)/$U$3*100</f>
        <v>43.478260869565219</v>
      </c>
      <c r="W28">
        <v>3.6</v>
      </c>
      <c r="X28" s="4">
        <f>-(W28-$W$3)/$W$3*100</f>
        <v>47.058823529411761</v>
      </c>
      <c r="Y28">
        <v>3.1</v>
      </c>
      <c r="Z28" s="4">
        <f>-(Y28-$Y$3)/$Y$3*100</f>
        <v>44.642857142857139</v>
      </c>
      <c r="AA28">
        <v>3.2</v>
      </c>
      <c r="AB28" s="4">
        <f>-(AA28-$AA$3)/$AA$3*100</f>
        <v>45.762711864406782</v>
      </c>
      <c r="AD28" s="4">
        <f>(D28*0.4)+(M28*0.2)+(V28*0.4)</f>
        <v>44.140508721540115</v>
      </c>
      <c r="AE28" s="4">
        <f>(F28*0.4)+(O28*0.2)+(X28*0.4)</f>
        <v>44.60429738534804</v>
      </c>
      <c r="AF28" s="4">
        <f>(H28*0.4)+(Q28*0.2)+(Z28*0.4)</f>
        <v>46.718309058607247</v>
      </c>
      <c r="AG28" s="4">
        <f>(J28*0.4)+(S28*0.2)+(AB28*0.4)</f>
        <v>49.743140334879811</v>
      </c>
    </row>
    <row r="29" spans="1:33" x14ac:dyDescent="0.2">
      <c r="A29">
        <v>230</v>
      </c>
      <c r="B29" s="1" t="s">
        <v>70</v>
      </c>
      <c r="C29" s="7">
        <v>74.591400112233444</v>
      </c>
      <c r="D29" s="4">
        <f>-(C29-$C$3)/$C$3*100</f>
        <v>43.840229527273507</v>
      </c>
      <c r="E29" s="7">
        <v>71.106025533108863</v>
      </c>
      <c r="F29" s="4">
        <f>-(E29-$E$3)/$E$3*100</f>
        <v>48.226980200025274</v>
      </c>
      <c r="G29" s="7">
        <v>69.466365039281712</v>
      </c>
      <c r="H29" s="4">
        <f>-(G29-$G$3)/$G$3*100</f>
        <v>46.231365928568771</v>
      </c>
      <c r="I29" s="8">
        <v>67.890020437752185</v>
      </c>
      <c r="J29" s="4">
        <f>-(I29-$I$3)/$I$3*100</f>
        <v>47.044267539353264</v>
      </c>
      <c r="L29" s="14">
        <v>6.2200659326988861</v>
      </c>
      <c r="M29" s="4">
        <f>-(L29-$L$3)/$L$3*100</f>
        <v>35.427828862529537</v>
      </c>
      <c r="N29" s="6">
        <v>6.2398602271309116</v>
      </c>
      <c r="O29" s="4">
        <f>-(N29-$N$3)/$N$3*100</f>
        <v>34.337057365549555</v>
      </c>
      <c r="P29" s="6">
        <v>5.3115928602309923</v>
      </c>
      <c r="Q29" s="4">
        <f>-(P29-$P$3)/$P$3*100</f>
        <v>40.440054750823812</v>
      </c>
      <c r="R29" s="6">
        <v>4.309283427727161</v>
      </c>
      <c r="S29" s="4">
        <f>-(R29-$R$3)/$R$3*100</f>
        <v>52.078857842092482</v>
      </c>
      <c r="U29">
        <v>4.0999999999999996</v>
      </c>
      <c r="V29" s="4">
        <f>-(U29-$U$3)/$U$3*100</f>
        <v>40.579710144927546</v>
      </c>
      <c r="W29">
        <v>3.7</v>
      </c>
      <c r="X29" s="4">
        <f>-(W29-$W$3)/$W$3*100</f>
        <v>45.588235294117638</v>
      </c>
      <c r="Y29">
        <v>3</v>
      </c>
      <c r="Z29" s="4">
        <f>-(Y29-$Y$3)/$Y$3*100</f>
        <v>46.428571428571423</v>
      </c>
      <c r="AA29">
        <v>3.1</v>
      </c>
      <c r="AB29" s="4">
        <f>-(AA29-$AA$3)/$AA$3*100</f>
        <v>47.457627118644069</v>
      </c>
      <c r="AD29" s="4">
        <f>(D29*0.4)+(M29*0.2)+(V29*0.4)</f>
        <v>40.853541641386329</v>
      </c>
      <c r="AE29" s="4">
        <f>(F29*0.4)+(O29*0.2)+(X29*0.4)</f>
        <v>44.393497670767076</v>
      </c>
      <c r="AF29" s="4">
        <f>(H29*0.4)+(Q29*0.2)+(Z29*0.4)</f>
        <v>45.151985893020843</v>
      </c>
      <c r="AG29" s="4">
        <f>(J29*0.4)+(S29*0.2)+(AB29*0.4)</f>
        <v>48.216529431617431</v>
      </c>
    </row>
    <row r="30" spans="1:33" x14ac:dyDescent="0.2">
      <c r="A30">
        <v>240</v>
      </c>
      <c r="B30" s="1" t="s">
        <v>9</v>
      </c>
      <c r="C30" s="7">
        <v>91.690314902965952</v>
      </c>
      <c r="D30" s="4">
        <f>-(C30-$C$3)/$C$3*100</f>
        <v>30.966478283358256</v>
      </c>
      <c r="E30" s="7">
        <v>86.31796960820212</v>
      </c>
      <c r="F30" s="4">
        <f>-(E30-$E$3)/$E$3*100</f>
        <v>37.15100912878043</v>
      </c>
      <c r="G30" s="7">
        <v>81.500595020139144</v>
      </c>
      <c r="H30" s="4">
        <f>-(G30-$G$3)/$G$3*100</f>
        <v>36.916583043264936</v>
      </c>
      <c r="I30" s="8">
        <v>82.861971830985908</v>
      </c>
      <c r="J30" s="4">
        <f>-(I30-$I$3)/$I$3*100</f>
        <v>35.36581101096187</v>
      </c>
      <c r="L30" s="14">
        <v>5.8237547892720309</v>
      </c>
      <c r="M30" s="4">
        <f>-(L30-$L$3)/$L$3*100</f>
        <v>39.542041035509143</v>
      </c>
      <c r="N30" s="6">
        <v>5.9112544142484262</v>
      </c>
      <c r="O30" s="4">
        <f>-(N30-$N$3)/$N$3*100</f>
        <v>37.795023386460059</v>
      </c>
      <c r="P30" s="6">
        <v>4.364040307863208</v>
      </c>
      <c r="Q30" s="4">
        <f>-(P30-$P$3)/$P$3*100</f>
        <v>51.065149637574613</v>
      </c>
      <c r="R30" s="6">
        <v>4.3828754793770059</v>
      </c>
      <c r="S30" s="4">
        <f>-(R30-$R$3)/$R$3*100</f>
        <v>51.260481602063102</v>
      </c>
      <c r="U30">
        <v>4.0999999999999996</v>
      </c>
      <c r="V30" s="4">
        <f>-(U30-$U$3)/$U$3*100</f>
        <v>40.579710144927546</v>
      </c>
      <c r="W30">
        <v>3.8</v>
      </c>
      <c r="X30" s="4">
        <f>-(W30-$W$3)/$W$3*100</f>
        <v>44.117647058823529</v>
      </c>
      <c r="Y30">
        <v>3</v>
      </c>
      <c r="Z30" s="4">
        <f>-(Y30-$Y$3)/$Y$3*100</f>
        <v>46.428571428571423</v>
      </c>
      <c r="AA30">
        <v>3.2</v>
      </c>
      <c r="AB30" s="4">
        <f>-(AA30-$AA$3)/$AA$3*100</f>
        <v>45.762711864406782</v>
      </c>
      <c r="AD30" s="4">
        <f>(D30*0.4)+(M30*0.2)+(V30*0.4)</f>
        <v>36.526883578416147</v>
      </c>
      <c r="AE30" s="4">
        <f>(F30*0.4)+(O30*0.2)+(X30*0.4)</f>
        <v>40.066467152333601</v>
      </c>
      <c r="AF30" s="4">
        <f>(H30*0.4)+(Q30*0.2)+(Z30*0.4)</f>
        <v>43.551091716249466</v>
      </c>
      <c r="AG30" s="4">
        <f>(J30*0.4)+(S30*0.2)+(AB30*0.4)</f>
        <v>42.703505470560081</v>
      </c>
    </row>
    <row r="31" spans="1:33" x14ac:dyDescent="0.2">
      <c r="A31">
        <v>250</v>
      </c>
      <c r="B31" s="1" t="s">
        <v>18</v>
      </c>
      <c r="C31" s="7">
        <v>120.71678514051806</v>
      </c>
      <c r="D31" s="4">
        <f>-(C31-$C$3)/$C$3*100</f>
        <v>9.1124856820449107</v>
      </c>
      <c r="E31" s="7">
        <v>119.79797090604987</v>
      </c>
      <c r="F31" s="4">
        <f>-(E31-$E$3)/$E$3*100</f>
        <v>12.773879945972258</v>
      </c>
      <c r="G31" s="7">
        <v>110.13666674002509</v>
      </c>
      <c r="H31" s="4">
        <f>-(G31-$G$3)/$G$3*100</f>
        <v>14.751576126908677</v>
      </c>
      <c r="I31" s="8">
        <v>114.12663755458516</v>
      </c>
      <c r="J31" s="4">
        <f>-(I31-$I$3)/$I$3*100</f>
        <v>10.978673360170907</v>
      </c>
      <c r="L31" s="14">
        <v>9.3862815884476536</v>
      </c>
      <c r="M31" s="4">
        <f>-(L31-$L$3)/$L$3*100</f>
        <v>2.5584957407764208</v>
      </c>
      <c r="N31" s="6">
        <v>8.9241853610610775</v>
      </c>
      <c r="O31" s="4">
        <f>-(N31-$N$3)/$N$3*100</f>
        <v>6.0895196218211716</v>
      </c>
      <c r="P31" s="6">
        <v>8.5433206765619616</v>
      </c>
      <c r="Q31" s="4">
        <f>-(P31-$P$3)/$P$3*100</f>
        <v>4.2020491532822994</v>
      </c>
      <c r="R31" s="6">
        <v>8.0746456127758837</v>
      </c>
      <c r="S31" s="4">
        <f>-(R31-$R$3)/$R$3*100</f>
        <v>10.206361040252158</v>
      </c>
      <c r="U31">
        <v>6.7</v>
      </c>
      <c r="V31" s="4">
        <f>-(U31-$U$3)/$U$3*100</f>
        <v>2.8985507246376838</v>
      </c>
      <c r="W31">
        <v>5.5</v>
      </c>
      <c r="X31" s="4">
        <f>-(W31-$W$3)/$W$3*100</f>
        <v>19.117647058823529</v>
      </c>
      <c r="Y31">
        <v>5</v>
      </c>
      <c r="Z31" s="4">
        <f>-(Y31-$Y$3)/$Y$3*100</f>
        <v>10.714285714285708</v>
      </c>
      <c r="AA31">
        <v>5.3</v>
      </c>
      <c r="AB31" s="4">
        <f>-(AA31-$AA$3)/$AA$3*100</f>
        <v>10.169491525423737</v>
      </c>
      <c r="AD31" s="4">
        <f>(D31*0.4)+(M31*0.2)+(V31*0.4)</f>
        <v>5.3161137108283221</v>
      </c>
      <c r="AE31" s="4">
        <f>(F31*0.4)+(O31*0.2)+(X31*0.4)</f>
        <v>13.97451472628255</v>
      </c>
      <c r="AF31" s="4">
        <f>(H31*0.4)+(Q31*0.2)+(Z31*0.4)</f>
        <v>11.026754567134216</v>
      </c>
      <c r="AG31" s="4">
        <f>(J31*0.4)+(S31*0.2)+(AB31*0.4)</f>
        <v>10.50053816228829</v>
      </c>
    </row>
    <row r="32" spans="1:33" x14ac:dyDescent="0.2">
      <c r="A32">
        <v>253</v>
      </c>
      <c r="B32" s="1" t="s">
        <v>24</v>
      </c>
      <c r="C32" s="7">
        <v>118.05143128637606</v>
      </c>
      <c r="D32" s="4">
        <f>-(C32-$C$3)/$C$3*100</f>
        <v>11.119227215948122</v>
      </c>
      <c r="E32" s="7">
        <v>109.18260284277625</v>
      </c>
      <c r="F32" s="4">
        <f>-(E32-$E$3)/$E$3*100</f>
        <v>20.503037310673804</v>
      </c>
      <c r="G32" s="7">
        <v>104.49578334719088</v>
      </c>
      <c r="H32" s="4">
        <f>-(G32-$G$3)/$G$3*100</f>
        <v>19.11775528163205</v>
      </c>
      <c r="I32" s="8">
        <v>104.05761737966863</v>
      </c>
      <c r="J32" s="4">
        <f>-(I32-$I$3)/$I$3*100</f>
        <v>18.832734017180609</v>
      </c>
      <c r="L32" s="14">
        <v>6.1908489290542938</v>
      </c>
      <c r="M32" s="4">
        <f>-(L32-$L$3)/$L$3*100</f>
        <v>35.731138406170352</v>
      </c>
      <c r="N32" s="6">
        <v>6.9025021570319245</v>
      </c>
      <c r="O32" s="4">
        <f>-(N32-$N$3)/$N$3*100</f>
        <v>27.363981455758207</v>
      </c>
      <c r="P32" s="6">
        <v>6.8239564428312161</v>
      </c>
      <c r="Q32" s="4">
        <f>-(P32-$P$3)/$P$3*100</f>
        <v>23.481621650475081</v>
      </c>
      <c r="R32" s="6">
        <v>6.2188155325764702</v>
      </c>
      <c r="S32" s="4">
        <f>-(R32-$R$3)/$R$3*100</f>
        <v>30.844014280216246</v>
      </c>
      <c r="U32">
        <v>5.5</v>
      </c>
      <c r="V32" s="4">
        <f>-(U32-$U$3)/$U$3*100</f>
        <v>20.289855072463773</v>
      </c>
      <c r="W32">
        <v>5.7</v>
      </c>
      <c r="X32" s="4">
        <f>-(W32-$W$3)/$W$3*100</f>
        <v>16.17647058823529</v>
      </c>
      <c r="Y32">
        <v>4.7</v>
      </c>
      <c r="Z32" s="4">
        <f>-(Y32-$Y$3)/$Y$3*100</f>
        <v>16.071428571428566</v>
      </c>
      <c r="AA32">
        <v>4.9000000000000004</v>
      </c>
      <c r="AB32" s="4">
        <f>-(AA32-$AA$3)/$AA$3*100</f>
        <v>16.949152542372879</v>
      </c>
      <c r="AD32" s="4">
        <f>(D32*0.4)+(M32*0.2)+(V32*0.4)</f>
        <v>19.70986059659883</v>
      </c>
      <c r="AE32" s="4">
        <f>(F32*0.4)+(O32*0.2)+(X32*0.4)</f>
        <v>20.14459945071528</v>
      </c>
      <c r="AF32" s="4">
        <f>(H32*0.4)+(Q32*0.2)+(Z32*0.4)</f>
        <v>18.771997871319265</v>
      </c>
      <c r="AG32" s="4">
        <f>(J32*0.4)+(S32*0.2)+(AB32*0.4)</f>
        <v>20.481557479864648</v>
      </c>
    </row>
    <row r="33" spans="1:33" x14ac:dyDescent="0.2">
      <c r="A33">
        <v>259</v>
      </c>
      <c r="B33" s="1" t="s">
        <v>48</v>
      </c>
      <c r="C33" s="7">
        <v>123.00122000813339</v>
      </c>
      <c r="D33" s="4">
        <f>-(C33-$C$3)/$C$3*100</f>
        <v>7.3925375696333644</v>
      </c>
      <c r="E33" s="7">
        <v>127.96665311102073</v>
      </c>
      <c r="F33" s="4">
        <f>-(E33-$E$3)/$E$3*100</f>
        <v>6.8261794189510114</v>
      </c>
      <c r="G33" s="7">
        <v>121.49654331028874</v>
      </c>
      <c r="H33" s="4">
        <f>-(G33-$G$3)/$G$3*100</f>
        <v>5.9587589691700433</v>
      </c>
      <c r="I33" s="8">
        <v>124.62733724359182</v>
      </c>
      <c r="J33" s="4">
        <f>-(I33-$I$3)/$I$3*100</f>
        <v>2.7878930393652657</v>
      </c>
      <c r="L33" s="14">
        <v>6.8023221720518388</v>
      </c>
      <c r="M33" s="4">
        <f>-(L33-$L$3)/$L$3*100</f>
        <v>29.38327082405144</v>
      </c>
      <c r="N33" s="6">
        <v>5.8291696407328102</v>
      </c>
      <c r="O33" s="4">
        <f>-(N33-$N$3)/$N$3*100</f>
        <v>38.658813211604276</v>
      </c>
      <c r="P33" s="6">
        <v>9.4734924394243016</v>
      </c>
      <c r="Q33" s="4">
        <f>-(P33-$P$3)/$P$3*100</f>
        <v>-6.2281514901460397</v>
      </c>
      <c r="R33" s="6">
        <v>8.2593305595230699</v>
      </c>
      <c r="S33" s="4">
        <f>-(R33-$R$3)/$R$3*100</f>
        <v>8.15258255574774</v>
      </c>
      <c r="U33">
        <v>5.4</v>
      </c>
      <c r="V33" s="4">
        <f>-(U33-$U$3)/$U$3*100</f>
        <v>21.739130434782609</v>
      </c>
      <c r="W33">
        <v>5.7</v>
      </c>
      <c r="X33" s="4">
        <f>-(W33-$W$3)/$W$3*100</f>
        <v>16.17647058823529</v>
      </c>
      <c r="Y33">
        <v>5.8</v>
      </c>
      <c r="Z33" s="4">
        <f>-(Y33-$Y$3)/$Y$3*100</f>
        <v>-3.5714285714285747</v>
      </c>
      <c r="AA33">
        <v>6</v>
      </c>
      <c r="AB33" s="4">
        <f>-(AA33-$AA$3)/$AA$3*100</f>
        <v>-1.6949152542372818</v>
      </c>
      <c r="AD33" s="4">
        <f>(D33*0.4)+(M33*0.2)+(V33*0.4)</f>
        <v>17.529321366576681</v>
      </c>
      <c r="AE33" s="4">
        <f>(F33*0.4)+(O33*0.2)+(X33*0.4)</f>
        <v>16.932822645195376</v>
      </c>
      <c r="AF33" s="4">
        <f>(H33*0.4)+(Q33*0.2)+(Z33*0.4)</f>
        <v>-0.29069813893262042</v>
      </c>
      <c r="AG33" s="4">
        <f>(J33*0.4)+(S33*0.2)+(AB33*0.4)</f>
        <v>2.0677076252007414</v>
      </c>
    </row>
    <row r="34" spans="1:33" x14ac:dyDescent="0.2">
      <c r="A34">
        <v>260</v>
      </c>
      <c r="B34" s="1" t="s">
        <v>28</v>
      </c>
      <c r="C34" s="7">
        <v>148.92584341183959</v>
      </c>
      <c r="D34" s="4">
        <f>-(C34-$C$3)/$C$3*100</f>
        <v>-12.12607848735675</v>
      </c>
      <c r="E34" s="7">
        <v>144.31094844048374</v>
      </c>
      <c r="F34" s="4">
        <f>-(E34-$E$3)/$E$3*100</f>
        <v>-5.0742681080298402</v>
      </c>
      <c r="G34" s="7">
        <v>132.04169318905156</v>
      </c>
      <c r="H34" s="4">
        <f>-(G34-$G$3)/$G$3*100</f>
        <v>-2.2034401719390386</v>
      </c>
      <c r="I34" s="8">
        <v>132.66494384890251</v>
      </c>
      <c r="J34" s="4">
        <f>-(I34-$I$3)/$I$3*100</f>
        <v>-3.4816196558772288</v>
      </c>
      <c r="L34" s="14">
        <v>13.683293942032591</v>
      </c>
      <c r="M34" s="4">
        <f>-(L34-$L$3)/$L$3*100</f>
        <v>-42.049940902453542</v>
      </c>
      <c r="N34" s="6">
        <v>14.107990252661279</v>
      </c>
      <c r="O34" s="4">
        <f>-(N34-$N$3)/$N$3*100</f>
        <v>-48.460401503869846</v>
      </c>
      <c r="P34" s="6">
        <v>16.204986149584489</v>
      </c>
      <c r="Q34" s="4">
        <f>-(P34-$P$3)/$P$3*100</f>
        <v>-81.70972686165878</v>
      </c>
      <c r="R34" s="6">
        <v>17.101449275362317</v>
      </c>
      <c r="S34" s="4">
        <f>-(R34-$R$3)/$R$3*100</f>
        <v>-90.17569755515494</v>
      </c>
      <c r="U34">
        <v>8.6999999999999993</v>
      </c>
      <c r="V34" s="4">
        <f>-(U34-$U$3)/$U$3*100</f>
        <v>-26.086956521739111</v>
      </c>
      <c r="W34">
        <v>7.7</v>
      </c>
      <c r="X34" s="4">
        <f>-(W34-$W$3)/$W$3*100</f>
        <v>-13.235294117647065</v>
      </c>
      <c r="Y34">
        <v>6.8</v>
      </c>
      <c r="Z34" s="4">
        <f>-(Y34-$Y$3)/$Y$3*100</f>
        <v>-21.428571428571434</v>
      </c>
      <c r="AA34">
        <v>7.4</v>
      </c>
      <c r="AB34" s="4">
        <f>-(AA34-$AA$3)/$AA$3*100</f>
        <v>-25.423728813559322</v>
      </c>
      <c r="AD34" s="4">
        <f>(D34*0.4)+(M34*0.2)+(V34*0.4)</f>
        <v>-23.695202184129055</v>
      </c>
      <c r="AE34" s="4">
        <f>(F34*0.4)+(O34*0.2)+(X34*0.4)</f>
        <v>-17.01590519104473</v>
      </c>
      <c r="AF34" s="4">
        <f>(H34*0.4)+(Q34*0.2)+(Z34*0.4)</f>
        <v>-25.79475001253595</v>
      </c>
      <c r="AG34" s="4">
        <f>(J34*0.4)+(S34*0.2)+(AB34*0.4)</f>
        <v>-29.597278898805609</v>
      </c>
    </row>
    <row r="35" spans="1:33" x14ac:dyDescent="0.2">
      <c r="A35">
        <v>265</v>
      </c>
      <c r="B35" s="1" t="s">
        <v>69</v>
      </c>
      <c r="C35" s="7">
        <v>104.41111948610065</v>
      </c>
      <c r="D35" s="4">
        <f>-(C35-$C$3)/$C$3*100</f>
        <v>21.389000658024258</v>
      </c>
      <c r="E35" s="7">
        <v>103.99768250289686</v>
      </c>
      <c r="F35" s="4">
        <f>-(E35-$E$3)/$E$3*100</f>
        <v>24.278230501479758</v>
      </c>
      <c r="G35" s="7">
        <v>99.624250469686913</v>
      </c>
      <c r="H35" s="4">
        <f>-(G35-$G$3)/$G$3*100</f>
        <v>22.888438669331094</v>
      </c>
      <c r="I35" s="8">
        <v>100.89773832548883</v>
      </c>
      <c r="J35" s="4">
        <f>-(I35-$I$3)/$I$3*100</f>
        <v>21.29751026444325</v>
      </c>
      <c r="L35" s="14">
        <v>7.4153415176732302</v>
      </c>
      <c r="M35" s="4">
        <f>-(L35-$L$3)/$L$3*100</f>
        <v>23.019352736310339</v>
      </c>
      <c r="N35" s="6">
        <v>7.4246318280096268</v>
      </c>
      <c r="O35" s="4">
        <f>-(N35-$N$3)/$N$3*100</f>
        <v>21.869536166089048</v>
      </c>
      <c r="P35" s="6">
        <v>6.5913370998116765</v>
      </c>
      <c r="Q35" s="4">
        <f>-(P35-$P$3)/$P$3*100</f>
        <v>26.09002852553451</v>
      </c>
      <c r="R35" s="6">
        <v>5.9711259253200275</v>
      </c>
      <c r="S35" s="4">
        <f>-(R35-$R$3)/$R$3*100</f>
        <v>33.59843252154149</v>
      </c>
      <c r="U35">
        <v>5.8</v>
      </c>
      <c r="V35" s="4">
        <f>-(U35-$U$3)/$U$3*100</f>
        <v>15.942028985507253</v>
      </c>
      <c r="W35">
        <v>5.0999999999999996</v>
      </c>
      <c r="X35" s="4">
        <f>-(W35-$W$3)/$W$3*100</f>
        <v>25.000000000000007</v>
      </c>
      <c r="Y35">
        <v>4</v>
      </c>
      <c r="Z35" s="4">
        <f>-(Y35-$Y$3)/$Y$3*100</f>
        <v>28.571428571428566</v>
      </c>
      <c r="AA35">
        <v>4.2</v>
      </c>
      <c r="AB35" s="4">
        <f>-(AA35-$AA$3)/$AA$3*100</f>
        <v>28.8135593220339</v>
      </c>
      <c r="AD35" s="4">
        <f>(D35*0.4)+(M35*0.2)+(V35*0.4)</f>
        <v>19.536282404674672</v>
      </c>
      <c r="AE35" s="4">
        <f>(F35*0.4)+(O35*0.2)+(X35*0.4)</f>
        <v>24.085199433809716</v>
      </c>
      <c r="AF35" s="4">
        <f>(H35*0.4)+(Q35*0.2)+(Z35*0.4)</f>
        <v>25.801952601410768</v>
      </c>
      <c r="AG35" s="4">
        <f>(J35*0.4)+(S35*0.2)+(AB35*0.4)</f>
        <v>26.764114338899159</v>
      </c>
    </row>
    <row r="36" spans="1:33" x14ac:dyDescent="0.2">
      <c r="A36">
        <v>269</v>
      </c>
      <c r="B36" s="1" t="s">
        <v>77</v>
      </c>
      <c r="C36" s="7">
        <v>92.060918902777189</v>
      </c>
      <c r="D36" s="4">
        <f>-(C36-$C$3)/$C$3*100</f>
        <v>30.687451002272802</v>
      </c>
      <c r="E36" s="7">
        <v>87.506932298110144</v>
      </c>
      <c r="F36" s="4">
        <f>-(E36-$E$3)/$E$3*100</f>
        <v>36.285313311519808</v>
      </c>
      <c r="G36" s="7">
        <v>89.415980546905004</v>
      </c>
      <c r="H36" s="4">
        <f>-(G36-$G$3)/$G$3*100</f>
        <v>30.789884637751573</v>
      </c>
      <c r="I36" s="8">
        <v>87.637639741111201</v>
      </c>
      <c r="J36" s="4">
        <f>-(I36-$I$3)/$I$3*100</f>
        <v>31.640683362762502</v>
      </c>
      <c r="L36" s="14">
        <v>6.4184852374839538</v>
      </c>
      <c r="M36" s="4">
        <f>-(L36-$L$3)/$L$3*100</f>
        <v>33.367984892354769</v>
      </c>
      <c r="N36" s="6">
        <v>5.9039412797191639</v>
      </c>
      <c r="O36" s="4">
        <f>-(N36-$N$3)/$N$3*100</f>
        <v>37.871980548254335</v>
      </c>
      <c r="P36" s="6">
        <v>5.9763932466756309</v>
      </c>
      <c r="Q36" s="4">
        <f>-(P36-$P$3)/$P$3*100</f>
        <v>32.985516035190422</v>
      </c>
      <c r="R36" s="6">
        <v>5.3677643986653125</v>
      </c>
      <c r="S36" s="4">
        <f>-(R36-$R$3)/$R$3*100</f>
        <v>40.308080187181957</v>
      </c>
      <c r="U36">
        <v>3.5</v>
      </c>
      <c r="V36" s="4">
        <f>-(U36-$U$3)/$U$3*100</f>
        <v>49.275362318840585</v>
      </c>
      <c r="W36">
        <v>3.5</v>
      </c>
      <c r="X36" s="4">
        <f>-(W36-$W$3)/$W$3*100</f>
        <v>48.529411764705884</v>
      </c>
      <c r="Y36">
        <v>3.3</v>
      </c>
      <c r="Z36" s="4">
        <f>-(Y36-$Y$3)/$Y$3*100</f>
        <v>41.071428571428569</v>
      </c>
      <c r="AA36">
        <v>3.7</v>
      </c>
      <c r="AB36" s="4">
        <f>-(AA36-$AA$3)/$AA$3*100</f>
        <v>37.288135593220339</v>
      </c>
      <c r="AD36" s="4">
        <f>(D36*0.4)+(M36*0.2)+(V36*0.4)</f>
        <v>38.65872230691631</v>
      </c>
      <c r="AE36" s="4">
        <f>(F36*0.4)+(O36*0.2)+(X36*0.4)</f>
        <v>41.500286140141142</v>
      </c>
      <c r="AF36" s="4">
        <f>(H36*0.4)+(Q36*0.2)+(Z36*0.4)</f>
        <v>35.341628490710143</v>
      </c>
      <c r="AG36" s="4">
        <f>(J36*0.4)+(S36*0.2)+(AB36*0.4)</f>
        <v>35.633143619829532</v>
      </c>
    </row>
    <row r="37" spans="1:33" x14ac:dyDescent="0.2">
      <c r="A37">
        <v>270</v>
      </c>
      <c r="B37" s="1" t="s">
        <v>25</v>
      </c>
      <c r="C37" s="7">
        <v>127.27294915916134</v>
      </c>
      <c r="D37" s="4">
        <f>-(C37-$C$3)/$C$3*100</f>
        <v>4.1763581135241905</v>
      </c>
      <c r="E37" s="7">
        <v>119.88357618803543</v>
      </c>
      <c r="F37" s="4">
        <f>-(E37-$E$3)/$E$3*100</f>
        <v>12.711549870201711</v>
      </c>
      <c r="G37" s="7">
        <v>109.21749530155476</v>
      </c>
      <c r="H37" s="4">
        <f>-(G37-$G$3)/$G$3*100</f>
        <v>15.463036884875137</v>
      </c>
      <c r="I37" s="8">
        <v>109.07842613070213</v>
      </c>
      <c r="J37" s="4">
        <f>-(I37-$I$3)/$I$3*100</f>
        <v>14.916391037145901</v>
      </c>
      <c r="L37" s="14">
        <v>10.428202288667405</v>
      </c>
      <c r="M37" s="4">
        <f>-(L37-$L$3)/$L$3*100</f>
        <v>-8.2579622347856603</v>
      </c>
      <c r="N37" s="6">
        <v>9.375</v>
      </c>
      <c r="O37" s="4">
        <f>-(N37-$N$3)/$N$3*100</f>
        <v>1.3455326256528499</v>
      </c>
      <c r="P37" s="6">
        <v>11.791014433828014</v>
      </c>
      <c r="Q37" s="4">
        <f>-(P37-$P$3)/$P$3*100</f>
        <v>-32.214985709673165</v>
      </c>
      <c r="R37" s="6">
        <v>13.642269380684279</v>
      </c>
      <c r="S37" s="4">
        <f>-(R37-$R$3)/$R$3*100</f>
        <v>-51.708083562525907</v>
      </c>
      <c r="U37">
        <v>6.6</v>
      </c>
      <c r="V37" s="4">
        <f>-(U37-$U$3)/$U$3*100</f>
        <v>4.3478260869565322</v>
      </c>
      <c r="W37">
        <v>6</v>
      </c>
      <c r="X37" s="4">
        <f>-(W37-$W$3)/$W$3*100</f>
        <v>11.764705882352938</v>
      </c>
      <c r="Y37">
        <v>5.2</v>
      </c>
      <c r="Z37" s="4">
        <f>-(Y37-$Y$3)/$Y$3*100</f>
        <v>7.1428571428571344</v>
      </c>
      <c r="AA37">
        <v>5.7</v>
      </c>
      <c r="AB37" s="4">
        <f>-(AA37-$AA$3)/$AA$3*100</f>
        <v>3.3898305084745792</v>
      </c>
      <c r="AD37" s="4">
        <f>(D37*0.4)+(M37*0.2)+(V37*0.4)</f>
        <v>1.758081233235157</v>
      </c>
      <c r="AE37" s="4">
        <f>(F37*0.4)+(O37*0.2)+(X37*0.4)</f>
        <v>10.059608826152431</v>
      </c>
      <c r="AF37" s="4">
        <f>(H37*0.4)+(Q37*0.2)+(Z37*0.4)</f>
        <v>2.5993604691582766</v>
      </c>
      <c r="AG37" s="4">
        <f>(J37*0.4)+(S37*0.2)+(AB37*0.4)</f>
        <v>-3.0191280942569896</v>
      </c>
    </row>
    <row r="38" spans="1:33" x14ac:dyDescent="0.2">
      <c r="A38">
        <v>306</v>
      </c>
      <c r="B38" s="1" t="s">
        <v>64</v>
      </c>
      <c r="C38" s="7">
        <v>184.0658506211463</v>
      </c>
      <c r="D38" s="4">
        <f>-(C38-$C$3)/$C$3*100</f>
        <v>-38.582945315372754</v>
      </c>
      <c r="E38" s="7">
        <v>180.92974516295598</v>
      </c>
      <c r="F38" s="4">
        <f>-(E38-$E$3)/$E$3*100</f>
        <v>-31.736786137265483</v>
      </c>
      <c r="G38" s="7">
        <v>153.69954135406857</v>
      </c>
      <c r="H38" s="4">
        <f>-(G38-$G$3)/$G$3*100</f>
        <v>-18.967134545480992</v>
      </c>
      <c r="I38" s="8">
        <v>158.19166083756579</v>
      </c>
      <c r="J38" s="4">
        <f>-(I38-$I$3)/$I$3*100</f>
        <v>-23.393029119801906</v>
      </c>
      <c r="L38" s="14">
        <v>15.118232329758367</v>
      </c>
      <c r="M38" s="4">
        <f>-(L38-$L$3)/$L$3*100</f>
        <v>-56.946420802587149</v>
      </c>
      <c r="N38" s="6">
        <v>17.145189821744456</v>
      </c>
      <c r="O38" s="4">
        <f>-(N38-$N$3)/$N$3*100</f>
        <v>-80.421287455602908</v>
      </c>
      <c r="P38" s="6">
        <v>18.163615560640732</v>
      </c>
      <c r="Q38" s="4">
        <f>-(P38-$P$3)/$P$3*100</f>
        <v>-103.67222729337729</v>
      </c>
      <c r="R38" s="6">
        <v>19.466584917228694</v>
      </c>
      <c r="S38" s="4">
        <f>-(R38-$R$3)/$R$3*100</f>
        <v>-116.47705443211285</v>
      </c>
      <c r="U38">
        <v>12</v>
      </c>
      <c r="V38" s="4">
        <f>-(U38-$U$3)/$U$3*100</f>
        <v>-73.91304347826086</v>
      </c>
      <c r="W38">
        <v>11.7</v>
      </c>
      <c r="X38" s="4">
        <f>-(W38-$W$3)/$W$3*100</f>
        <v>-72.058823529411768</v>
      </c>
      <c r="Y38">
        <v>10.1</v>
      </c>
      <c r="Z38" s="4">
        <f>-(Y38-$Y$3)/$Y$3*100</f>
        <v>-80.357142857142861</v>
      </c>
      <c r="AA38">
        <v>10.6</v>
      </c>
      <c r="AB38" s="4">
        <f>-(AA38-$AA$3)/$AA$3*100</f>
        <v>-79.661016949152526</v>
      </c>
      <c r="AD38" s="4">
        <f>(D38*0.4)+(M38*0.2)+(V38*0.4)</f>
        <v>-56.38767967797088</v>
      </c>
      <c r="AE38" s="4">
        <f>(F38*0.4)+(O38*0.2)+(X38*0.4)</f>
        <v>-57.602501357791482</v>
      </c>
      <c r="AF38" s="4">
        <f>(H38*0.4)+(Q38*0.2)+(Z38*0.4)</f>
        <v>-60.464156419725001</v>
      </c>
      <c r="AG38" s="4">
        <f>(J38*0.4)+(S38*0.2)+(AB38*0.4)</f>
        <v>-64.517029314004347</v>
      </c>
    </row>
    <row r="39" spans="1:33" x14ac:dyDescent="0.2">
      <c r="A39">
        <v>316</v>
      </c>
      <c r="B39" s="1" t="s">
        <v>35</v>
      </c>
      <c r="C39" s="7">
        <v>134.50280199685733</v>
      </c>
      <c r="D39" s="4">
        <f>-(C39-$C$3)/$C$3*100</f>
        <v>-1.2669889118121265</v>
      </c>
      <c r="E39" s="7">
        <v>139.56099731620154</v>
      </c>
      <c r="F39" s="4">
        <f>-(E39-$E$3)/$E$3*100</f>
        <v>-1.6157804234401818</v>
      </c>
      <c r="G39" s="7">
        <v>130.60225550317745</v>
      </c>
      <c r="H39" s="4">
        <f>-(G39-$G$3)/$G$3*100</f>
        <v>-1.0892808495586783</v>
      </c>
      <c r="I39" s="8">
        <v>132.10410657876665</v>
      </c>
      <c r="J39" s="4">
        <f>-(I39-$I$3)/$I$3*100</f>
        <v>-3.0441540572550343</v>
      </c>
      <c r="L39" s="14">
        <v>10.273462702863666</v>
      </c>
      <c r="M39" s="4">
        <f>-(L39-$L$3)/$L$3*100</f>
        <v>-6.6515691315014873</v>
      </c>
      <c r="N39" s="6">
        <v>10.638297872340425</v>
      </c>
      <c r="O39" s="4">
        <f>-(N39-$N$3)/$N$3*100</f>
        <v>-11.948331772308821</v>
      </c>
      <c r="P39" s="6">
        <v>10.967468475151001</v>
      </c>
      <c r="Q39" s="4">
        <f>-(P39-$P$3)/$P$3*100</f>
        <v>-22.980401376933084</v>
      </c>
      <c r="R39" s="6">
        <v>11.012395595041761</v>
      </c>
      <c r="S39" s="4">
        <f>-(R39-$R$3)/$R$3*100</f>
        <v>-22.462721159988487</v>
      </c>
      <c r="U39">
        <v>7.6</v>
      </c>
      <c r="V39" s="4">
        <f>-(U39-$U$3)/$U$3*100</f>
        <v>-10.144927536231874</v>
      </c>
      <c r="W39">
        <v>7.7</v>
      </c>
      <c r="X39" s="4">
        <f>-(W39-$W$3)/$W$3*100</f>
        <v>-13.235294117647065</v>
      </c>
      <c r="Y39">
        <v>6.7</v>
      </c>
      <c r="Z39" s="4">
        <f>-(Y39-$Y$3)/$Y$3*100</f>
        <v>-19.642857142857153</v>
      </c>
      <c r="AA39">
        <v>7.1</v>
      </c>
      <c r="AB39" s="4">
        <f>-(AA39-$AA$3)/$AA$3*100</f>
        <v>-20.338983050847446</v>
      </c>
      <c r="AD39" s="4">
        <f>(D39*0.4)+(M39*0.2)+(V39*0.4)</f>
        <v>-5.8950804055178976</v>
      </c>
      <c r="AE39" s="4">
        <f>(F39*0.4)+(O39*0.2)+(X39*0.4)</f>
        <v>-8.3300961708966632</v>
      </c>
      <c r="AF39" s="4">
        <f>(H39*0.4)+(Q39*0.2)+(Z39*0.4)</f>
        <v>-12.88893547235295</v>
      </c>
      <c r="AG39" s="4">
        <f>(J39*0.4)+(S39*0.2)+(AB39*0.4)</f>
        <v>-13.845799075238691</v>
      </c>
    </row>
    <row r="40" spans="1:33" x14ac:dyDescent="0.2">
      <c r="A40">
        <v>320</v>
      </c>
      <c r="B40" s="1" t="s">
        <v>13</v>
      </c>
      <c r="C40" s="7">
        <v>131.84702966251734</v>
      </c>
      <c r="D40" s="4">
        <f>-(C40-$C$3)/$C$3*100</f>
        <v>0.73253870799306242</v>
      </c>
      <c r="E40" s="7">
        <v>138.4182714569771</v>
      </c>
      <c r="F40" s="4">
        <f>-(E40-$E$3)/$E$3*100</f>
        <v>-0.78375011247838378</v>
      </c>
      <c r="G40" s="7">
        <v>131.24097731048948</v>
      </c>
      <c r="H40" s="4">
        <f>-(G40-$G$3)/$G$3*100</f>
        <v>-1.5836668608518252</v>
      </c>
      <c r="I40" s="8">
        <v>134.61693711148783</v>
      </c>
      <c r="J40" s="4">
        <f>-(I40-$I$3)/$I$3*100</f>
        <v>-5.0042180040870585</v>
      </c>
      <c r="L40" s="14">
        <v>11.073515841279606</v>
      </c>
      <c r="M40" s="4">
        <f>-(L40-$L$3)/$L$3*100</f>
        <v>-14.957135138652902</v>
      </c>
      <c r="N40" s="6">
        <v>11.599704734788569</v>
      </c>
      <c r="O40" s="4">
        <f>-(N40-$N$3)/$N$3*100</f>
        <v>-22.065353846427627</v>
      </c>
      <c r="P40" s="6">
        <v>13.918038219374793</v>
      </c>
      <c r="Q40" s="4">
        <f>-(P40-$P$3)/$P$3*100</f>
        <v>-56.065725693790149</v>
      </c>
      <c r="R40" s="6">
        <v>15.853244253198957</v>
      </c>
      <c r="S40" s="4">
        <f>-(R40-$R$3)/$R$3*100</f>
        <v>-76.295104339950058</v>
      </c>
      <c r="U40">
        <v>6.6</v>
      </c>
      <c r="V40" s="4">
        <f>-(U40-$U$3)/$U$3*100</f>
        <v>4.3478260869565322</v>
      </c>
      <c r="W40">
        <v>6.1</v>
      </c>
      <c r="X40" s="4">
        <f>-(W40-$W$3)/$W$3*100</f>
        <v>10.294117647058826</v>
      </c>
      <c r="Y40">
        <v>5.3</v>
      </c>
      <c r="Z40" s="4">
        <f>-(Y40-$Y$3)/$Y$3*100</f>
        <v>5.3571428571428541</v>
      </c>
      <c r="AA40">
        <v>6.1</v>
      </c>
      <c r="AB40" s="4">
        <f>-(AA40-$AA$3)/$AA$3*100</f>
        <v>-3.3898305084745637</v>
      </c>
      <c r="AD40" s="4">
        <f>(D40*0.4)+(M40*0.2)+(V40*0.4)</f>
        <v>-0.95928110975074254</v>
      </c>
      <c r="AE40" s="4">
        <f>(F40*0.4)+(O40*0.2)+(X40*0.4)</f>
        <v>-0.60892375545334776</v>
      </c>
      <c r="AF40" s="4">
        <f>(H40*0.4)+(Q40*0.2)+(Z40*0.4)</f>
        <v>-9.7037547402416173</v>
      </c>
      <c r="AG40" s="4">
        <f>(J40*0.4)+(S40*0.2)+(AB40*0.4)</f>
        <v>-18.616640273014664</v>
      </c>
    </row>
    <row r="41" spans="1:33" x14ac:dyDescent="0.2">
      <c r="A41">
        <v>326</v>
      </c>
      <c r="B41" s="1" t="s">
        <v>44</v>
      </c>
      <c r="C41" s="7">
        <v>162.04343432260194</v>
      </c>
      <c r="D41" s="4">
        <f>-(C41-$C$3)/$C$3*100</f>
        <v>-22.002296035158437</v>
      </c>
      <c r="E41" s="7">
        <v>171.78315837234723</v>
      </c>
      <c r="F41" s="4">
        <f>-(E41-$E$3)/$E$3*100</f>
        <v>-25.077063343563864</v>
      </c>
      <c r="G41" s="7">
        <v>156.39243508569305</v>
      </c>
      <c r="H41" s="4">
        <f>-(G41-$G$3)/$G$3*100</f>
        <v>-21.051498936320932</v>
      </c>
      <c r="I41" s="8">
        <v>162.11131326496857</v>
      </c>
      <c r="J41" s="4">
        <f>-(I41-$I$3)/$I$3*100</f>
        <v>-26.4504455699057</v>
      </c>
      <c r="L41" s="14">
        <v>13.97865624530287</v>
      </c>
      <c r="M41" s="4">
        <f>-(L41-$L$3)/$L$3*100</f>
        <v>-45.116176116145319</v>
      </c>
      <c r="N41" s="6">
        <v>16.183517951135205</v>
      </c>
      <c r="O41" s="4">
        <f>-(N41-$N$3)/$N$3*100</f>
        <v>-70.301476662659141</v>
      </c>
      <c r="P41" s="6">
        <v>17.312379191528699</v>
      </c>
      <c r="Q41" s="4">
        <f>-(P41-$P$3)/$P$3*100</f>
        <v>-94.127144891068411</v>
      </c>
      <c r="R41" s="6">
        <v>14.691735898557061</v>
      </c>
      <c r="S41" s="4">
        <f>-(R41-$R$3)/$R$3*100</f>
        <v>-63.378616502957485</v>
      </c>
      <c r="U41">
        <v>9.9</v>
      </c>
      <c r="V41" s="4">
        <f>-(U41-$U$3)/$U$3*100</f>
        <v>-43.478260869565219</v>
      </c>
      <c r="W41">
        <v>11</v>
      </c>
      <c r="X41" s="4">
        <f>-(W41-$W$3)/$W$3*100</f>
        <v>-61.764705882352942</v>
      </c>
      <c r="Y41">
        <v>9.6</v>
      </c>
      <c r="Z41" s="4">
        <f>-(Y41-$Y$3)/$Y$3*100</f>
        <v>-71.428571428571431</v>
      </c>
      <c r="AA41">
        <v>10.1</v>
      </c>
      <c r="AB41" s="4">
        <f>-(AA41-$AA$3)/$AA$3*100</f>
        <v>-71.18644067796609</v>
      </c>
      <c r="AD41" s="4">
        <f>(D41*0.4)+(M41*0.2)+(V41*0.4)</f>
        <v>-35.215457985118533</v>
      </c>
      <c r="AE41" s="4">
        <f>(F41*0.4)+(O41*0.2)+(X41*0.4)</f>
        <v>-48.797003022898551</v>
      </c>
      <c r="AF41" s="4">
        <f>(H41*0.4)+(Q41*0.2)+(Z41*0.4)</f>
        <v>-55.81745712417063</v>
      </c>
      <c r="AG41" s="4">
        <f>(J41*0.4)+(S41*0.2)+(AB41*0.4)</f>
        <v>-51.730477799740214</v>
      </c>
    </row>
    <row r="42" spans="1:33" x14ac:dyDescent="0.2">
      <c r="A42">
        <v>329</v>
      </c>
      <c r="B42" s="1" t="s">
        <v>68</v>
      </c>
      <c r="C42" s="7">
        <v>121.17972852756336</v>
      </c>
      <c r="D42" s="4">
        <f>-(C42-$C$3)/$C$3*100</f>
        <v>8.7639361935085418</v>
      </c>
      <c r="E42" s="7">
        <v>138.12523316210866</v>
      </c>
      <c r="F42" s="4">
        <f>-(E42-$E$3)/$E$3*100</f>
        <v>-0.570385952006354</v>
      </c>
      <c r="G42" s="7">
        <v>126.76127069762103</v>
      </c>
      <c r="H42" s="4">
        <f>-(G42-$G$3)/$G$3*100</f>
        <v>1.8837335922809846</v>
      </c>
      <c r="I42" s="8">
        <v>128.81676673970577</v>
      </c>
      <c r="J42" s="4">
        <f>-(I42-$I$3)/$I$3*100</f>
        <v>-0.47995555058130229</v>
      </c>
      <c r="L42" s="14">
        <v>8.6215960466827877</v>
      </c>
      <c r="M42" s="4">
        <f>-(L42-$L$3)/$L$3*100</f>
        <v>10.496901250212137</v>
      </c>
      <c r="N42" s="6">
        <v>8.9567966280295046</v>
      </c>
      <c r="O42" s="4">
        <f>-(N42-$N$3)/$N$3*100</f>
        <v>5.7463465900160715</v>
      </c>
      <c r="P42" s="6">
        <v>9.5791626305026369</v>
      </c>
      <c r="Q42" s="4">
        <f>-(P42-$P$3)/$P$3*100</f>
        <v>-7.4130523213482888</v>
      </c>
      <c r="R42" s="6">
        <v>7.9417604235605559</v>
      </c>
      <c r="S42" s="4">
        <f>-(R42-$R$3)/$R$3*100</f>
        <v>11.684103256532147</v>
      </c>
      <c r="U42">
        <v>6.6</v>
      </c>
      <c r="V42" s="4">
        <f>-(U42-$U$3)/$U$3*100</f>
        <v>4.3478260869565322</v>
      </c>
      <c r="W42">
        <v>7.4</v>
      </c>
      <c r="X42" s="4">
        <f>-(W42-$W$3)/$W$3*100</f>
        <v>-8.8235294117647136</v>
      </c>
      <c r="Y42">
        <v>6.1</v>
      </c>
      <c r="Z42" s="4">
        <f>-(Y42-$Y$3)/$Y$3*100</f>
        <v>-8.9285714285714288</v>
      </c>
      <c r="AA42">
        <v>6.3</v>
      </c>
      <c r="AB42" s="4">
        <f>-(AA42-$AA$3)/$AA$3*100</f>
        <v>-6.7796610169491425</v>
      </c>
      <c r="AD42" s="4">
        <f>(D42*0.4)+(M42*0.2)+(V42*0.4)</f>
        <v>7.3440851622284571</v>
      </c>
      <c r="AE42" s="4">
        <f>(F42*0.4)+(O42*0.2)+(X42*0.4)</f>
        <v>-2.608296827505213</v>
      </c>
      <c r="AF42" s="4">
        <f>(H42*0.4)+(Q42*0.2)+(Z42*0.4)</f>
        <v>-4.3005455987858356</v>
      </c>
      <c r="AG42" s="4">
        <f>(J42*0.4)+(S42*0.2)+(AB42*0.4)</f>
        <v>-0.56702597570574875</v>
      </c>
    </row>
    <row r="43" spans="1:33" x14ac:dyDescent="0.2">
      <c r="A43">
        <v>330</v>
      </c>
      <c r="B43" s="1" t="s">
        <v>76</v>
      </c>
      <c r="C43" s="7">
        <v>154.09746973028993</v>
      </c>
      <c r="D43" s="4">
        <f>-(C43-$C$3)/$C$3*100</f>
        <v>-16.019789378664299</v>
      </c>
      <c r="E43" s="7">
        <v>153.25699552589671</v>
      </c>
      <c r="F43" s="4">
        <f>-(E43-$E$3)/$E$3*100</f>
        <v>-11.587975904409635</v>
      </c>
      <c r="G43" s="7">
        <v>147.59169383989283</v>
      </c>
      <c r="H43" s="4">
        <f>-(G43-$G$3)/$G$3*100</f>
        <v>-14.239513951426479</v>
      </c>
      <c r="I43" s="8">
        <v>147.96526583930429</v>
      </c>
      <c r="J43" s="4">
        <f>-(I43-$I$3)/$I$3*100</f>
        <v>-15.416212585163045</v>
      </c>
      <c r="L43" s="14">
        <v>10.27831229173511</v>
      </c>
      <c r="M43" s="4">
        <f>-(L43-$L$3)/$L$3*100</f>
        <v>-6.7019140130415753</v>
      </c>
      <c r="N43" s="6">
        <v>10.626638074815343</v>
      </c>
      <c r="O43" s="4">
        <f>-(N43-$N$3)/$N$3*100</f>
        <v>-11.825634053425651</v>
      </c>
      <c r="P43" s="6">
        <v>12.82755178437734</v>
      </c>
      <c r="Q43" s="4">
        <f>-(P43-$P$3)/$P$3*100</f>
        <v>-43.837884804533225</v>
      </c>
      <c r="R43" s="6">
        <v>12.936544459784221</v>
      </c>
      <c r="S43" s="4">
        <f>-(R43-$R$3)/$R$3*100</f>
        <v>-43.860109571948328</v>
      </c>
      <c r="U43">
        <v>8.5</v>
      </c>
      <c r="V43" s="4">
        <f>-(U43-$U$3)/$U$3*100</f>
        <v>-23.188405797101446</v>
      </c>
      <c r="W43">
        <v>8</v>
      </c>
      <c r="X43" s="4">
        <f>-(W43-$W$3)/$W$3*100</f>
        <v>-17.647058823529417</v>
      </c>
      <c r="Y43">
        <v>7.2</v>
      </c>
      <c r="Z43" s="4">
        <f>-(Y43-$Y$3)/$Y$3*100</f>
        <v>-28.57142857142858</v>
      </c>
      <c r="AA43">
        <v>7.9</v>
      </c>
      <c r="AB43" s="4">
        <f>-(AA43-$AA$3)/$AA$3*100</f>
        <v>-33.898305084745758</v>
      </c>
      <c r="AD43" s="4">
        <f>(D43*0.4)+(M43*0.2)+(V43*0.4)</f>
        <v>-17.023660872914611</v>
      </c>
      <c r="AE43" s="4">
        <f>(F43*0.4)+(O43*0.2)+(X43*0.4)</f>
        <v>-14.059140701860752</v>
      </c>
      <c r="AF43" s="4">
        <f>(H43*0.4)+(Q43*0.2)+(Z43*0.4)</f>
        <v>-25.891953970048668</v>
      </c>
      <c r="AG43" s="4">
        <f>(J43*0.4)+(S43*0.2)+(AB43*0.4)</f>
        <v>-28.497828982353191</v>
      </c>
    </row>
    <row r="44" spans="1:33" x14ac:dyDescent="0.2">
      <c r="A44">
        <v>336</v>
      </c>
      <c r="B44" s="1" t="s">
        <v>79</v>
      </c>
      <c r="C44" s="7">
        <v>127.55057740731094</v>
      </c>
      <c r="D44" s="4">
        <f>-(C44-$C$3)/$C$3*100</f>
        <v>3.9673321578595044</v>
      </c>
      <c r="E44" s="7">
        <v>131.0128505687245</v>
      </c>
      <c r="F44" s="4">
        <f>-(E44-$E$3)/$E$3*100</f>
        <v>4.60821209325798</v>
      </c>
      <c r="G44" s="7">
        <v>122.18893809151689</v>
      </c>
      <c r="H44" s="4">
        <f>-(G44-$G$3)/$G$3*100</f>
        <v>5.4228287876530947</v>
      </c>
      <c r="I44" s="8">
        <v>128.18983512972352</v>
      </c>
      <c r="J44" s="4">
        <f>-(I44-$I$3)/$I$3*100</f>
        <v>9.0651095285741029E-3</v>
      </c>
      <c r="L44" s="14">
        <v>10.424028268551236</v>
      </c>
      <c r="M44" s="4">
        <f>-(L44-$L$3)/$L$3*100</f>
        <v>-8.2146306135152791</v>
      </c>
      <c r="N44" s="6">
        <v>11.415111433230658</v>
      </c>
      <c r="O44" s="4">
        <f>-(N44-$N$3)/$N$3*100</f>
        <v>-20.122852102847048</v>
      </c>
      <c r="P44" s="6">
        <v>13.833617585749479</v>
      </c>
      <c r="Q44" s="4">
        <f>-(P44-$P$3)/$P$3*100</f>
        <v>-55.119100368970777</v>
      </c>
      <c r="R44" s="6">
        <v>8.4202818963939219</v>
      </c>
      <c r="S44" s="4">
        <f>-(R44-$R$3)/$R$3*100</f>
        <v>6.362732334927756</v>
      </c>
      <c r="U44">
        <v>5.6</v>
      </c>
      <c r="V44" s="4">
        <f>-(U44-$U$3)/$U$3*100</f>
        <v>18.840579710144937</v>
      </c>
      <c r="W44">
        <v>6.4</v>
      </c>
      <c r="X44" s="4">
        <f>-(W44-$W$3)/$W$3*100</f>
        <v>5.882352941176463</v>
      </c>
      <c r="Y44">
        <v>5.6</v>
      </c>
      <c r="Z44" s="4">
        <f>-(Y44-$Y$3)/$Y$3*100</f>
        <v>0</v>
      </c>
      <c r="AA44">
        <v>6.4</v>
      </c>
      <c r="AB44" s="4">
        <f>-(AA44-$AA$3)/$AA$3*100</f>
        <v>-8.4745762711864394</v>
      </c>
      <c r="AD44" s="4">
        <f>(D44*0.4)+(M44*0.2)+(V44*0.4)</f>
        <v>7.4802386244987211</v>
      </c>
      <c r="AE44" s="4">
        <f>(F44*0.4)+(O44*0.2)+(X44*0.4)</f>
        <v>0.17165559320436685</v>
      </c>
      <c r="AF44" s="4">
        <f>(H44*0.4)+(Q44*0.2)+(Z44*0.4)</f>
        <v>-8.8546885587329172</v>
      </c>
      <c r="AG44" s="4">
        <f>(J44*0.4)+(S44*0.2)+(AB44*0.4)</f>
        <v>-2.1136579976775951</v>
      </c>
    </row>
    <row r="45" spans="1:33" x14ac:dyDescent="0.2">
      <c r="A45">
        <v>340</v>
      </c>
      <c r="B45" s="1" t="s">
        <v>78</v>
      </c>
      <c r="C45" s="7">
        <v>132.76431167272364</v>
      </c>
      <c r="D45" s="4">
        <f>-(C45-$C$3)/$C$3*100</f>
        <v>4.1918246727610207E-2</v>
      </c>
      <c r="E45" s="7">
        <v>143.76687893841896</v>
      </c>
      <c r="F45" s="4">
        <f>-(E45-$E$3)/$E$3*100</f>
        <v>-4.6781255745135111</v>
      </c>
      <c r="G45" s="7">
        <v>132.23918914413363</v>
      </c>
      <c r="H45" s="4">
        <f>-(G45-$G$3)/$G$3*100</f>
        <v>-2.3563067820371932</v>
      </c>
      <c r="I45" s="8">
        <v>134.16949830101939</v>
      </c>
      <c r="J45" s="4">
        <f>-(I45-$I$3)/$I$3*100</f>
        <v>-4.6552057370867557</v>
      </c>
      <c r="L45" s="14">
        <v>11.023244668104482</v>
      </c>
      <c r="M45" s="4">
        <f>-(L45-$L$3)/$L$3*100</f>
        <v>-14.435256619571504</v>
      </c>
      <c r="N45" s="6">
        <v>10.55473735886107</v>
      </c>
      <c r="O45" s="4">
        <f>-(N45-$N$3)/$N$3*100</f>
        <v>-11.069012524219994</v>
      </c>
      <c r="P45" s="6">
        <v>7.0612402105533443</v>
      </c>
      <c r="Q45" s="4">
        <f>-(P45-$P$3)/$P$3*100</f>
        <v>20.820911655200028</v>
      </c>
      <c r="R45" s="6">
        <v>10.837959291567538</v>
      </c>
      <c r="S45" s="4">
        <f>-(R45-$R$3)/$R$3*100</f>
        <v>-20.522912132226988</v>
      </c>
      <c r="U45">
        <v>8.3000000000000007</v>
      </c>
      <c r="V45" s="4">
        <f>-(U45-$U$3)/$U$3*100</f>
        <v>-20.289855072463773</v>
      </c>
      <c r="W45">
        <v>8.1</v>
      </c>
      <c r="X45" s="4">
        <f>-(W45-$W$3)/$W$3*100</f>
        <v>-19.117647058823529</v>
      </c>
      <c r="Y45">
        <v>6.9</v>
      </c>
      <c r="Z45" s="4">
        <f>-(Y45-$Y$3)/$Y$3*100</f>
        <v>-23.21428571428573</v>
      </c>
      <c r="AA45">
        <v>6.9</v>
      </c>
      <c r="AB45" s="4">
        <f>-(AA45-$AA$3)/$AA$3*100</f>
        <v>-16.949152542372879</v>
      </c>
      <c r="AD45" s="4">
        <f>(D45*0.4)+(M45*0.2)+(V45*0.4)</f>
        <v>-10.986226054208768</v>
      </c>
      <c r="AE45" s="4">
        <f>(F45*0.4)+(O45*0.2)+(X45*0.4)</f>
        <v>-11.732111558178815</v>
      </c>
      <c r="AF45" s="4">
        <f>(H45*0.4)+(Q45*0.2)+(Z45*0.4)</f>
        <v>-6.0640546674891631</v>
      </c>
      <c r="AG45" s="4">
        <f>(J45*0.4)+(S45*0.2)+(AB45*0.4)</f>
        <v>-12.746325738229253</v>
      </c>
    </row>
    <row r="46" spans="1:33" x14ac:dyDescent="0.2">
      <c r="A46">
        <v>350</v>
      </c>
      <c r="B46" s="1" t="s">
        <v>50</v>
      </c>
      <c r="C46" s="7">
        <v>104.39960245625245</v>
      </c>
      <c r="D46" s="4">
        <f>-(C46-$C$3)/$C$3*100</f>
        <v>21.397671815179489</v>
      </c>
      <c r="E46" s="7">
        <v>104.6036985766514</v>
      </c>
      <c r="F46" s="4">
        <f>-(E46-$E$3)/$E$3*100</f>
        <v>23.836984039589026</v>
      </c>
      <c r="G46" s="7">
        <v>101.88833280090867</v>
      </c>
      <c r="H46" s="4">
        <f>-(G46-$G$3)/$G$3*100</f>
        <v>21.135984595964562</v>
      </c>
      <c r="I46" s="8">
        <v>104.04220382210111</v>
      </c>
      <c r="J46" s="4">
        <f>-(I46-$I$3)/$I$3*100</f>
        <v>18.844756936389487</v>
      </c>
      <c r="L46" s="14">
        <v>4.3950361944157184</v>
      </c>
      <c r="M46" s="4">
        <f>-(L46-$L$3)/$L$3*100</f>
        <v>54.373951599247896</v>
      </c>
      <c r="N46" s="6">
        <v>5.9724746819008052</v>
      </c>
      <c r="O46" s="4">
        <f>-(N46-$N$3)/$N$3*100</f>
        <v>37.150793744032278</v>
      </c>
      <c r="P46" s="6">
        <v>5.9618441971383156</v>
      </c>
      <c r="Q46" s="4">
        <f>-(P46-$P$3)/$P$3*100</f>
        <v>33.148657416066584</v>
      </c>
      <c r="R46" s="6">
        <v>6.7027584428976539</v>
      </c>
      <c r="S46" s="4">
        <f>-(R46-$R$3)/$R$3*100</f>
        <v>25.462354570252689</v>
      </c>
      <c r="U46">
        <v>4.5</v>
      </c>
      <c r="V46" s="4">
        <f>-(U46-$U$3)/$U$3*100</f>
        <v>34.782608695652179</v>
      </c>
      <c r="W46">
        <v>5.4</v>
      </c>
      <c r="X46" s="4">
        <f>-(W46-$W$3)/$W$3*100</f>
        <v>20.588235294117641</v>
      </c>
      <c r="Y46">
        <v>4.5999999999999996</v>
      </c>
      <c r="Z46" s="4">
        <f>-(Y46-$Y$3)/$Y$3*100</f>
        <v>17.857142857142858</v>
      </c>
      <c r="AA46">
        <v>4.7</v>
      </c>
      <c r="AB46" s="4">
        <f>-(AA46-$AA$3)/$AA$3*100</f>
        <v>20.33898305084746</v>
      </c>
      <c r="AD46" s="4">
        <f>(D46*0.4)+(M46*0.2)+(V46*0.4)</f>
        <v>33.346902524182248</v>
      </c>
      <c r="AE46" s="4">
        <f>(F46*0.4)+(O46*0.2)+(X46*0.4)</f>
        <v>25.200246482289124</v>
      </c>
      <c r="AF46" s="4">
        <f>(H46*0.4)+(Q46*0.2)+(Z46*0.4)</f>
        <v>22.226982464456285</v>
      </c>
      <c r="AG46" s="4">
        <f>(J46*0.4)+(S46*0.2)+(AB46*0.4)</f>
        <v>20.765966908945316</v>
      </c>
    </row>
    <row r="47" spans="1:33" x14ac:dyDescent="0.2">
      <c r="A47">
        <v>360</v>
      </c>
      <c r="B47" s="1" t="s">
        <v>52</v>
      </c>
      <c r="C47" s="7">
        <v>248.59394656996966</v>
      </c>
      <c r="D47" s="4">
        <f>-(C47-$C$3)/$C$3*100</f>
        <v>-87.166066855863235</v>
      </c>
      <c r="E47" s="7">
        <v>229.47655344236415</v>
      </c>
      <c r="F47" s="4">
        <f>-(E47-$E$3)/$E$3*100</f>
        <v>-67.084210598573094</v>
      </c>
      <c r="G47" s="7">
        <v>199.27723920175632</v>
      </c>
      <c r="H47" s="4">
        <f>-(G47-$G$3)/$G$3*100</f>
        <v>-54.2453667662801</v>
      </c>
      <c r="I47" s="8">
        <v>199.79679357718106</v>
      </c>
      <c r="J47" s="4">
        <f>-(I47-$I$3)/$I$3*100</f>
        <v>-55.84596202720742</v>
      </c>
      <c r="L47" s="14">
        <v>26.190698107931773</v>
      </c>
      <c r="M47" s="4">
        <f>-(L47-$L$3)/$L$3*100</f>
        <v>-171.89265495476621</v>
      </c>
      <c r="N47" s="6">
        <v>26.423781403262936</v>
      </c>
      <c r="O47" s="4">
        <f>-(N47-$N$3)/$N$3*100</f>
        <v>-178.06123523787565</v>
      </c>
      <c r="P47" s="6">
        <v>29.292578441588514</v>
      </c>
      <c r="Q47" s="4">
        <f>-(P47-$P$3)/$P$3*100</f>
        <v>-228.46349750389905</v>
      </c>
      <c r="R47" s="6">
        <v>29.105507464559025</v>
      </c>
      <c r="S47" s="4">
        <f>-(R47-$R$3)/$R$3*100</f>
        <v>-223.66614639752584</v>
      </c>
      <c r="U47">
        <v>13.9</v>
      </c>
      <c r="V47" s="4">
        <f>-(U47-$U$3)/$U$3*100</f>
        <v>-101.44927536231883</v>
      </c>
      <c r="W47">
        <v>15.3</v>
      </c>
      <c r="X47" s="4">
        <f>-(W47-$W$3)/$W$3*100</f>
        <v>-125</v>
      </c>
      <c r="Y47">
        <v>13.7</v>
      </c>
      <c r="Z47" s="4">
        <f>-(Y47-$Y$3)/$Y$3*100</f>
        <v>-144.64285714285714</v>
      </c>
      <c r="AA47">
        <v>14.5</v>
      </c>
      <c r="AB47" s="4">
        <f>-(AA47-$AA$3)/$AA$3*100</f>
        <v>-145.76271186440678</v>
      </c>
      <c r="AD47" s="4">
        <f>(D47*0.4)+(M47*0.2)+(V47*0.4)</f>
        <v>-109.82466787822608</v>
      </c>
      <c r="AE47" s="4">
        <f>(F47*0.4)+(O47*0.2)+(X47*0.4)</f>
        <v>-112.44593128700437</v>
      </c>
      <c r="AF47" s="4">
        <f>(H47*0.4)+(Q47*0.2)+(Z47*0.4)</f>
        <v>-125.24798906443471</v>
      </c>
      <c r="AG47" s="4">
        <f>(J47*0.4)+(S47*0.2)+(AB47*0.4)</f>
        <v>-125.37669883615085</v>
      </c>
    </row>
    <row r="48" spans="1:33" x14ac:dyDescent="0.2">
      <c r="A48">
        <v>370</v>
      </c>
      <c r="B48" s="1" t="s">
        <v>61</v>
      </c>
      <c r="C48" s="7">
        <v>144.01425806374053</v>
      </c>
      <c r="D48" s="4">
        <f>-(C48-$C$3)/$C$3*100</f>
        <v>-8.4281521125813885</v>
      </c>
      <c r="E48" s="7">
        <v>151.93373486733751</v>
      </c>
      <c r="F48" s="4">
        <f>-(E48-$E$3)/$E$3*100</f>
        <v>-10.624496371381682</v>
      </c>
      <c r="G48" s="7">
        <v>138.33687981630422</v>
      </c>
      <c r="H48" s="4">
        <f>-(G48-$G$3)/$G$3*100</f>
        <v>-7.0760657365660435</v>
      </c>
      <c r="I48" s="8">
        <v>138.70657868044535</v>
      </c>
      <c r="J48" s="4">
        <f>-(I48-$I$3)/$I$3*100</f>
        <v>-8.1942297818007681</v>
      </c>
      <c r="L48" s="14">
        <v>11.097740339617596</v>
      </c>
      <c r="M48" s="4">
        <f>-(L48-$L$3)/$L$3*100</f>
        <v>-15.208616146945259</v>
      </c>
      <c r="N48" s="6">
        <v>10.64117594012084</v>
      </c>
      <c r="O48" s="4">
        <f>-(N48-$N$3)/$N$3*100</f>
        <v>-11.97861809166286</v>
      </c>
      <c r="P48" s="6">
        <v>10.661781973603869</v>
      </c>
      <c r="Q48" s="4">
        <f>-(P48-$P$3)/$P$3*100</f>
        <v>-19.552677947323755</v>
      </c>
      <c r="R48" s="6">
        <v>11.506875477463712</v>
      </c>
      <c r="S48" s="4">
        <f>-(R48-$R$3)/$R$3*100</f>
        <v>-27.961556671085436</v>
      </c>
      <c r="U48">
        <v>8.3000000000000007</v>
      </c>
      <c r="V48" s="4">
        <f>-(U48-$U$3)/$U$3*100</f>
        <v>-20.289855072463773</v>
      </c>
      <c r="W48">
        <v>8.5</v>
      </c>
      <c r="X48" s="4">
        <f>-(W48-$W$3)/$W$3*100</f>
        <v>-25.000000000000007</v>
      </c>
      <c r="Y48">
        <v>6.9</v>
      </c>
      <c r="Z48" s="4">
        <f>-(Y48-$Y$3)/$Y$3*100</f>
        <v>-23.21428571428573</v>
      </c>
      <c r="AA48">
        <v>7.2</v>
      </c>
      <c r="AB48" s="4">
        <f>-(AA48-$AA$3)/$AA$3*100</f>
        <v>-22.033898305084744</v>
      </c>
      <c r="AD48" s="4">
        <f>(D48*0.4)+(M48*0.2)+(V48*0.4)</f>
        <v>-14.528926103407116</v>
      </c>
      <c r="AE48" s="4">
        <f>(F48*0.4)+(O48*0.2)+(X48*0.4)</f>
        <v>-16.64552216688525</v>
      </c>
      <c r="AF48" s="4">
        <f>(H48*0.4)+(Q48*0.2)+(Z48*0.4)</f>
        <v>-16.026676169805462</v>
      </c>
      <c r="AG48" s="4">
        <f>(J48*0.4)+(S48*0.2)+(AB48*0.4)</f>
        <v>-17.68356256897129</v>
      </c>
    </row>
    <row r="49" spans="1:33" x14ac:dyDescent="0.2">
      <c r="A49">
        <v>376</v>
      </c>
      <c r="B49" s="1" t="s">
        <v>26</v>
      </c>
      <c r="C49" s="7">
        <v>179.26999071741147</v>
      </c>
      <c r="D49" s="4">
        <f>-(C49-$C$3)/$C$3*100</f>
        <v>-34.972148480779929</v>
      </c>
      <c r="E49" s="7">
        <v>180.33500198912611</v>
      </c>
      <c r="F49" s="4">
        <f>-(E49-$E$3)/$E$3*100</f>
        <v>-31.303747588369841</v>
      </c>
      <c r="G49" s="7">
        <v>162.81826017769527</v>
      </c>
      <c r="H49" s="4">
        <f>-(G49-$G$3)/$G$3*100</f>
        <v>-26.025241808623388</v>
      </c>
      <c r="I49" s="8">
        <v>164.02337920742829</v>
      </c>
      <c r="J49" s="4">
        <f>-(I49-$I$3)/$I$3*100</f>
        <v>-27.941899716525835</v>
      </c>
      <c r="L49" s="14">
        <v>17.143602111987487</v>
      </c>
      <c r="M49" s="4">
        <f>-(L49-$L$3)/$L$3*100</f>
        <v>-77.972327217378719</v>
      </c>
      <c r="N49" s="6">
        <v>18.429105746344781</v>
      </c>
      <c r="O49" s="4">
        <f>-(N49-$N$3)/$N$3*100</f>
        <v>-93.932118569724238</v>
      </c>
      <c r="P49" s="6">
        <v>18.967026553837176</v>
      </c>
      <c r="Q49" s="4">
        <f>-(P49-$P$3)/$P$3*100</f>
        <v>-112.6810342608009</v>
      </c>
      <c r="R49" s="6">
        <v>20.588011851401657</v>
      </c>
      <c r="S49" s="4">
        <f>-(R49-$R$3)/$R$3*100</f>
        <v>-128.94781910413002</v>
      </c>
      <c r="U49">
        <v>10.199999999999999</v>
      </c>
      <c r="V49" s="4">
        <f>-(U49-$U$3)/$U$3*100</f>
        <v>-47.826086956521721</v>
      </c>
      <c r="W49">
        <v>11.4</v>
      </c>
      <c r="X49" s="4">
        <f>-(W49-$W$3)/$W$3*100</f>
        <v>-67.64705882352942</v>
      </c>
      <c r="Y49">
        <v>9.9</v>
      </c>
      <c r="Z49" s="4">
        <f>-(Y49-$Y$3)/$Y$3*100</f>
        <v>-76.785714285714306</v>
      </c>
      <c r="AA49">
        <v>10.3</v>
      </c>
      <c r="AB49" s="4">
        <f>-(AA49-$AA$3)/$AA$3*100</f>
        <v>-74.576271186440678</v>
      </c>
      <c r="AD49" s="4">
        <f>(D49*0.4)+(M49*0.2)+(V49*0.4)</f>
        <v>-48.713759618396409</v>
      </c>
      <c r="AE49" s="4">
        <f>(F49*0.4)+(O49*0.2)+(X49*0.4)</f>
        <v>-58.366746278704554</v>
      </c>
      <c r="AF49" s="4">
        <f>(H49*0.4)+(Q49*0.2)+(Z49*0.4)</f>
        <v>-63.660589289895256</v>
      </c>
      <c r="AG49" s="4">
        <f>(J49*0.4)+(S49*0.2)+(AB49*0.4)</f>
        <v>-66.796832182012608</v>
      </c>
    </row>
    <row r="50" spans="1:33" x14ac:dyDescent="0.2">
      <c r="A50">
        <v>390</v>
      </c>
      <c r="B50" s="1" t="s">
        <v>93</v>
      </c>
      <c r="C50" s="7">
        <v>171.56158876027217</v>
      </c>
      <c r="D50" s="4">
        <f>-(C50-$C$3)/$C$3*100</f>
        <v>-29.168502430791648</v>
      </c>
      <c r="E50" s="7">
        <v>169.88822126005124</v>
      </c>
      <c r="F50" s="4">
        <f>-(E50-$E$3)/$E$3*100</f>
        <v>-23.697340374953754</v>
      </c>
      <c r="G50" s="7">
        <v>147.41097463992224</v>
      </c>
      <c r="H50" s="4">
        <f>-(G50-$G$3)/$G$3*100</f>
        <v>-14.099632952508436</v>
      </c>
      <c r="I50" s="8">
        <v>147.44663961898041</v>
      </c>
      <c r="J50" s="4">
        <f>-(I50-$I$3)/$I$3*100</f>
        <v>-15.011672548299607</v>
      </c>
      <c r="L50" s="14">
        <v>14.238212976383323</v>
      </c>
      <c r="M50" s="4">
        <f>-(L50-$L$3)/$L$3*100</f>
        <v>-47.810704090696419</v>
      </c>
      <c r="N50" s="6">
        <v>14.365030404512206</v>
      </c>
      <c r="O50" s="4">
        <f>-(N50-$N$3)/$N$3*100</f>
        <v>-51.165271826501794</v>
      </c>
      <c r="P50" s="6">
        <v>21.131431820335447</v>
      </c>
      <c r="Q50" s="4">
        <f>-(P50-$P$3)/$P$3*100</f>
        <v>-136.95094021215039</v>
      </c>
      <c r="R50" s="6">
        <v>24.869109947643977</v>
      </c>
      <c r="S50" s="4">
        <f>-(R50-$R$3)/$R$3*100</f>
        <v>-176.55552788047757</v>
      </c>
      <c r="U50">
        <v>9.6999999999999993</v>
      </c>
      <c r="V50" s="4">
        <f>-(U50-$U$3)/$U$3*100</f>
        <v>-40.579710144927517</v>
      </c>
      <c r="W50">
        <v>10.8</v>
      </c>
      <c r="X50" s="4">
        <f>-(W50-$W$3)/$W$3*100</f>
        <v>-58.823529411764717</v>
      </c>
      <c r="Y50">
        <v>8.6999999999999993</v>
      </c>
      <c r="Z50" s="4">
        <f>-(Y50-$Y$3)/$Y$3*100</f>
        <v>-55.357142857142847</v>
      </c>
      <c r="AA50">
        <v>9.3000000000000007</v>
      </c>
      <c r="AB50" s="4">
        <f>-(AA50-$AA$3)/$AA$3*100</f>
        <v>-57.627118644067799</v>
      </c>
      <c r="AD50" s="4">
        <f>(D50*0.4)+(M50*0.2)+(V50*0.4)</f>
        <v>-37.461425848426956</v>
      </c>
      <c r="AE50" s="4">
        <f>(F50*0.4)+(O50*0.2)+(X50*0.4)</f>
        <v>-43.241402279987753</v>
      </c>
      <c r="AF50" s="4">
        <f>(H50*0.4)+(Q50*0.2)+(Z50*0.4)</f>
        <v>-55.172898366290596</v>
      </c>
      <c r="AG50" s="4">
        <f>(J50*0.4)+(S50*0.2)+(AB50*0.4)</f>
        <v>-64.366622053042477</v>
      </c>
    </row>
    <row r="51" spans="1:33" x14ac:dyDescent="0.2">
      <c r="A51">
        <v>400</v>
      </c>
      <c r="B51" s="1" t="s">
        <v>5</v>
      </c>
      <c r="C51" s="7">
        <v>202.17968157695225</v>
      </c>
      <c r="D51" s="4">
        <f>-(C51-$C$3)/$C$3*100</f>
        <v>-52.220825651835192</v>
      </c>
      <c r="E51" s="7">
        <v>182.68890573666917</v>
      </c>
      <c r="F51" s="4">
        <f>-(E51-$E$3)/$E$3*100</f>
        <v>-33.017648828315203</v>
      </c>
      <c r="G51" s="7">
        <v>164.20267879706847</v>
      </c>
      <c r="H51" s="4">
        <f>-(G51-$G$3)/$G$3*100</f>
        <v>-27.096815052806537</v>
      </c>
      <c r="I51" s="8">
        <v>165.16626627892276</v>
      </c>
      <c r="J51" s="4">
        <f>-(I51-$I$3)/$I$3*100</f>
        <v>-28.833377161966961</v>
      </c>
      <c r="L51" s="14">
        <v>13.75556655121227</v>
      </c>
      <c r="M51" s="4">
        <f>-(L51-$L$3)/$L$3*100</f>
        <v>-42.800222224065969</v>
      </c>
      <c r="N51" s="6">
        <v>12.27383345677706</v>
      </c>
      <c r="O51" s="4">
        <f>-(N51-$N$3)/$N$3*100</f>
        <v>-29.159306914110189</v>
      </c>
      <c r="P51" s="6">
        <v>12.968471148126117</v>
      </c>
      <c r="Q51" s="4">
        <f>-(P51-$P$3)/$P$3*100</f>
        <v>-45.418041606886653</v>
      </c>
      <c r="R51" s="6">
        <v>16.367411750335901</v>
      </c>
      <c r="S51" s="4">
        <f>-(R51-$R$3)/$R$3*100</f>
        <v>-82.012874854819756</v>
      </c>
      <c r="U51">
        <v>9.5</v>
      </c>
      <c r="V51" s="4">
        <f>-(U51-$U$3)/$U$3*100</f>
        <v>-37.681159420289852</v>
      </c>
      <c r="W51">
        <v>11.4</v>
      </c>
      <c r="X51" s="4">
        <f>-(W51-$W$3)/$W$3*100</f>
        <v>-67.64705882352942</v>
      </c>
      <c r="Y51">
        <v>10.6</v>
      </c>
      <c r="Z51" s="4">
        <f>-(Y51-$Y$3)/$Y$3*100</f>
        <v>-89.285714285714292</v>
      </c>
      <c r="AA51">
        <v>11.5</v>
      </c>
      <c r="AB51" s="4">
        <f>-(AA51-$AA$3)/$AA$3*100</f>
        <v>-94.915254237288124</v>
      </c>
      <c r="AD51" s="4">
        <f>(D51*0.4)+(M51*0.2)+(V51*0.4)</f>
        <v>-44.520838473663218</v>
      </c>
      <c r="AE51" s="4">
        <f>(F51*0.4)+(O51*0.2)+(X51*0.4)</f>
        <v>-46.09774444355989</v>
      </c>
      <c r="AF51" s="4">
        <f>(H51*0.4)+(Q51*0.2)+(Z51*0.4)</f>
        <v>-55.636620056785659</v>
      </c>
      <c r="AG51" s="4">
        <f>(J51*0.4)+(S51*0.2)+(AB51*0.4)</f>
        <v>-65.90202753066599</v>
      </c>
    </row>
    <row r="52" spans="1:33" x14ac:dyDescent="0.2">
      <c r="A52">
        <v>410</v>
      </c>
      <c r="B52" s="1" t="s">
        <v>56</v>
      </c>
      <c r="C52" s="7">
        <v>140.17281930667758</v>
      </c>
      <c r="D52" s="4">
        <f>-(C52-$C$3)/$C$3*100</f>
        <v>-5.5359377479617722</v>
      </c>
      <c r="E52" s="7">
        <v>138.85622251763985</v>
      </c>
      <c r="F52" s="4">
        <f>-(E52-$E$3)/$E$3*100</f>
        <v>-1.1026267303896899</v>
      </c>
      <c r="G52" s="7">
        <v>125.06391246548726</v>
      </c>
      <c r="H52" s="4">
        <f>-(G52-$G$3)/$G$3*100</f>
        <v>3.1975296088153713</v>
      </c>
      <c r="I52" s="8">
        <v>127.06108123121987</v>
      </c>
      <c r="J52" s="4">
        <f>-(I52-$I$3)/$I$3*100</f>
        <v>0.88951836433172127</v>
      </c>
      <c r="L52" s="14">
        <v>8.7959897853021847</v>
      </c>
      <c r="M52" s="4">
        <f>-(L52-$L$3)/$L$3*100</f>
        <v>8.6864731201442513</v>
      </c>
      <c r="N52" s="6">
        <v>9.6116504854368934</v>
      </c>
      <c r="O52" s="4">
        <f>-(N52-$N$3)/$N$3*100</f>
        <v>-1.144774317777274</v>
      </c>
      <c r="P52" s="6">
        <v>8.9627391742195375</v>
      </c>
      <c r="Q52" s="4">
        <f>-(P52-$P$3)/$P$3*100</f>
        <v>-0.50097372785972138</v>
      </c>
      <c r="R52" s="6">
        <v>10.175297199274633</v>
      </c>
      <c r="S52" s="4">
        <f>-(R52-$R$3)/$R$3*100</f>
        <v>-13.153815886874314</v>
      </c>
      <c r="U52">
        <v>8.3000000000000007</v>
      </c>
      <c r="V52" s="4">
        <f>-(U52-$U$3)/$U$3*100</f>
        <v>-20.289855072463773</v>
      </c>
      <c r="W52">
        <v>8.1999999999999993</v>
      </c>
      <c r="X52" s="4">
        <f>-(W52-$W$3)/$W$3*100</f>
        <v>-20.588235294117641</v>
      </c>
      <c r="Y52">
        <v>6.6</v>
      </c>
      <c r="Z52" s="4">
        <f>-(Y52-$Y$3)/$Y$3*100</f>
        <v>-17.857142857142858</v>
      </c>
      <c r="AA52">
        <v>6.7</v>
      </c>
      <c r="AB52" s="4">
        <f>-(AA52-$AA$3)/$AA$3*100</f>
        <v>-13.559322033898303</v>
      </c>
      <c r="AD52" s="4">
        <f>(D52*0.4)+(M52*0.2)+(V52*0.4)</f>
        <v>-8.5930225041413681</v>
      </c>
      <c r="AE52" s="4">
        <f>(F52*0.4)+(O52*0.2)+(X52*0.4)</f>
        <v>-8.9052996733583871</v>
      </c>
      <c r="AF52" s="4">
        <f>(H52*0.4)+(Q52*0.2)+(Z52*0.4)</f>
        <v>-5.9640400449029389</v>
      </c>
      <c r="AG52" s="4">
        <f>(J52*0.4)+(S52*0.2)+(AB52*0.4)</f>
        <v>-7.6986846452014959</v>
      </c>
    </row>
    <row r="53" spans="1:33" x14ac:dyDescent="0.2">
      <c r="A53">
        <v>420</v>
      </c>
      <c r="B53" s="1" t="s">
        <v>2</v>
      </c>
      <c r="C53" s="7">
        <v>153.35723199647637</v>
      </c>
      <c r="D53" s="4">
        <f>-(C53-$C$3)/$C$3*100</f>
        <v>-15.462465328389467</v>
      </c>
      <c r="E53" s="7">
        <v>158.15327770572836</v>
      </c>
      <c r="F53" s="4">
        <f>-(E53-$E$3)/$E$3*100</f>
        <v>-15.153008717622532</v>
      </c>
      <c r="G53" s="7">
        <v>145.39237037218294</v>
      </c>
      <c r="H53" s="4">
        <f>-(G53-$G$3)/$G$3*100</f>
        <v>-12.537184792946201</v>
      </c>
      <c r="I53" s="8">
        <v>149.52284486966707</v>
      </c>
      <c r="J53" s="4">
        <f>-(I53-$I$3)/$I$3*100</f>
        <v>-16.631159021861091</v>
      </c>
      <c r="L53" s="14">
        <v>12.103648141834299</v>
      </c>
      <c r="M53" s="4">
        <f>-(L53-$L$3)/$L$3*100</f>
        <v>-25.651214578545854</v>
      </c>
      <c r="N53" s="6">
        <v>14.879380172565593</v>
      </c>
      <c r="O53" s="4">
        <f>-(N53-$N$3)/$N$3*100</f>
        <v>-56.577848083720554</v>
      </c>
      <c r="P53" s="6">
        <v>15.459028831562975</v>
      </c>
      <c r="Q53" s="4">
        <f>-(P53-$P$3)/$P$3*100</f>
        <v>-73.345159360216002</v>
      </c>
      <c r="R53" s="6">
        <v>15.996840130344623</v>
      </c>
      <c r="S53" s="4">
        <f>-(R53-$R$3)/$R$3*100</f>
        <v>-77.891954154401986</v>
      </c>
      <c r="U53">
        <v>8.4</v>
      </c>
      <c r="V53" s="4">
        <f>-(U53-$U$3)/$U$3*100</f>
        <v>-21.739130434782609</v>
      </c>
      <c r="W53">
        <v>8.1999999999999993</v>
      </c>
      <c r="X53" s="4">
        <f>-(W53-$W$3)/$W$3*100</f>
        <v>-20.588235294117641</v>
      </c>
      <c r="Y53">
        <v>7.2</v>
      </c>
      <c r="Z53" s="4">
        <f>-(Y53-$Y$3)/$Y$3*100</f>
        <v>-28.57142857142858</v>
      </c>
      <c r="AA53">
        <v>7.6</v>
      </c>
      <c r="AB53" s="4">
        <f>-(AA53-$AA$3)/$AA$3*100</f>
        <v>-28.813559322033882</v>
      </c>
      <c r="AD53" s="4">
        <f>(D53*0.4)+(M53*0.2)+(V53*0.4)</f>
        <v>-20.010881220978003</v>
      </c>
      <c r="AE53" s="4">
        <f>(F53*0.4)+(O53*0.2)+(X53*0.4)</f>
        <v>-25.612067221440185</v>
      </c>
      <c r="AF53" s="4">
        <f>(H53*0.4)+(Q53*0.2)+(Z53*0.4)</f>
        <v>-31.112477217793113</v>
      </c>
      <c r="AG53" s="4">
        <f>(J53*0.4)+(S53*0.2)+(AB53*0.4)</f>
        <v>-33.756278168438385</v>
      </c>
    </row>
    <row r="54" spans="1:33" x14ac:dyDescent="0.2">
      <c r="A54">
        <v>430</v>
      </c>
      <c r="B54" s="1" t="s">
        <v>20</v>
      </c>
      <c r="C54" s="7">
        <v>154.02550161561828</v>
      </c>
      <c r="D54" s="4">
        <f>-(C54-$C$3)/$C$3*100</f>
        <v>-15.965604676470303</v>
      </c>
      <c r="E54" s="7">
        <v>156.17804693999963</v>
      </c>
      <c r="F54" s="4">
        <f>-(E54-$E$3)/$E$3*100</f>
        <v>-13.714823123970193</v>
      </c>
      <c r="G54" s="7">
        <v>146.61977826364569</v>
      </c>
      <c r="H54" s="4">
        <f>-(G54-$G$3)/$G$3*100</f>
        <v>-13.487227964704621</v>
      </c>
      <c r="I54" s="8">
        <v>147.26417095797413</v>
      </c>
      <c r="J54" s="4">
        <f>-(I54-$I$3)/$I$3*100</f>
        <v>-14.869342916751464</v>
      </c>
      <c r="L54" s="14">
        <v>10.222657891051673</v>
      </c>
      <c r="M54" s="4">
        <f>-(L54-$L$3)/$L$3*100</f>
        <v>-6.1241507667402706</v>
      </c>
      <c r="N54" s="6">
        <v>10.218872300333382</v>
      </c>
      <c r="O54" s="4">
        <f>-(N54-$N$3)/$N$3*100</f>
        <v>-7.5346564219583438</v>
      </c>
      <c r="P54" s="6">
        <v>12.944240196078432</v>
      </c>
      <c r="Q54" s="4">
        <f>-(P54-$P$3)/$P$3*100</f>
        <v>-45.146335131019313</v>
      </c>
      <c r="R54" s="6">
        <v>14.499605988967691</v>
      </c>
      <c r="S54" s="4">
        <f>-(R54-$R$3)/$R$3*100</f>
        <v>-61.242046731060583</v>
      </c>
      <c r="U54">
        <v>8.8000000000000007</v>
      </c>
      <c r="V54" s="4">
        <f>-(U54-$U$3)/$U$3*100</f>
        <v>-27.536231884057976</v>
      </c>
      <c r="W54">
        <v>9.5</v>
      </c>
      <c r="X54" s="4">
        <f>-(W54-$W$3)/$W$3*100</f>
        <v>-39.705882352941181</v>
      </c>
      <c r="Y54">
        <v>7.5</v>
      </c>
      <c r="Z54" s="4">
        <f>-(Y54-$Y$3)/$Y$3*100</f>
        <v>-33.928571428571438</v>
      </c>
      <c r="AA54">
        <v>8</v>
      </c>
      <c r="AB54" s="4">
        <f>-(AA54-$AA$3)/$AA$3*100</f>
        <v>-35.593220338983045</v>
      </c>
      <c r="AD54" s="4">
        <f>(D54*0.4)+(M54*0.2)+(V54*0.4)</f>
        <v>-18.625564777559369</v>
      </c>
      <c r="AE54" s="4">
        <f>(F54*0.4)+(O54*0.2)+(X54*0.4)</f>
        <v>-22.875213475156219</v>
      </c>
      <c r="AF54" s="4">
        <f>(H54*0.4)+(Q54*0.2)+(Z54*0.4)</f>
        <v>-27.995586783514288</v>
      </c>
      <c r="AG54" s="4">
        <f>(J54*0.4)+(S54*0.2)+(AB54*0.4)</f>
        <v>-32.433434648505923</v>
      </c>
    </row>
    <row r="55" spans="1:33" x14ac:dyDescent="0.2">
      <c r="A55">
        <v>440</v>
      </c>
      <c r="B55" s="1" t="s">
        <v>45</v>
      </c>
      <c r="C55" s="7">
        <v>144.96582379334927</v>
      </c>
      <c r="D55" s="4">
        <f>-(C55-$C$3)/$C$3*100</f>
        <v>-9.1445847426718814</v>
      </c>
      <c r="E55" s="7">
        <v>160.13544680672621</v>
      </c>
      <c r="F55" s="4">
        <f>-(E55-$E$3)/$E$3*100</f>
        <v>-16.5962461836946</v>
      </c>
      <c r="G55" s="7">
        <v>140.48936973204175</v>
      </c>
      <c r="H55" s="4">
        <f>-(G55-$G$3)/$G$3*100</f>
        <v>-8.7421446015864142</v>
      </c>
      <c r="I55" s="8">
        <v>141.61188316551551</v>
      </c>
      <c r="J55" s="4">
        <f>-(I55-$I$3)/$I$3*100</f>
        <v>-10.460432178501453</v>
      </c>
      <c r="L55" s="14">
        <v>10.506798516687269</v>
      </c>
      <c r="M55" s="4">
        <f>-(L55-$L$3)/$L$3*100</f>
        <v>-9.0738907380155602</v>
      </c>
      <c r="N55" s="6">
        <v>10.554505356017643</v>
      </c>
      <c r="O55" s="4">
        <f>-(N55-$N$3)/$N$3*100</f>
        <v>-11.06657112507891</v>
      </c>
      <c r="P55" s="6">
        <v>11.015490533562824</v>
      </c>
      <c r="Q55" s="4">
        <f>-(P55-$P$3)/$P$3*100</f>
        <v>-23.51888225169586</v>
      </c>
      <c r="R55" s="6">
        <v>9.3821915383253671</v>
      </c>
      <c r="S55" s="4">
        <f>-(R55-$R$3)/$R$3*100</f>
        <v>-4.3341293283049493</v>
      </c>
      <c r="U55">
        <v>7.5</v>
      </c>
      <c r="V55" s="4">
        <f>-(U55-$U$3)/$U$3*100</f>
        <v>-8.6956521739130377</v>
      </c>
      <c r="W55">
        <v>7.1</v>
      </c>
      <c r="X55" s="4">
        <f>-(W55-$W$3)/$W$3*100</f>
        <v>-4.4117647058823506</v>
      </c>
      <c r="Y55">
        <v>6.7</v>
      </c>
      <c r="Z55" s="4">
        <f>-(Y55-$Y$3)/$Y$3*100</f>
        <v>-19.642857142857153</v>
      </c>
      <c r="AA55">
        <v>7.2</v>
      </c>
      <c r="AB55" s="4">
        <f>-(AA55-$AA$3)/$AA$3*100</f>
        <v>-22.033898305084744</v>
      </c>
      <c r="AD55" s="4">
        <f>(D55*0.4)+(M55*0.2)+(V55*0.4)</f>
        <v>-8.9508729142370811</v>
      </c>
      <c r="AE55" s="4">
        <f>(F55*0.4)+(O55*0.2)+(X55*0.4)</f>
        <v>-10.616518580846563</v>
      </c>
      <c r="AF55" s="4">
        <f>(H55*0.4)+(Q55*0.2)+(Z55*0.4)</f>
        <v>-16.0577771481166</v>
      </c>
      <c r="AG55" s="4">
        <f>(J55*0.4)+(S55*0.2)+(AB55*0.4)</f>
        <v>-13.864558059095469</v>
      </c>
    </row>
    <row r="56" spans="1:33" x14ac:dyDescent="0.2">
      <c r="A56">
        <v>450</v>
      </c>
      <c r="B56" s="1" t="s">
        <v>60</v>
      </c>
      <c r="C56" s="7">
        <v>161.92496790154388</v>
      </c>
      <c r="D56" s="4">
        <f>-(C56-$C$3)/$C$3*100</f>
        <v>-21.913102817101993</v>
      </c>
      <c r="E56" s="7">
        <v>170.30188206557477</v>
      </c>
      <c r="F56" s="4">
        <f>-(E56-$E$3)/$E$3*100</f>
        <v>-23.998531011250414</v>
      </c>
      <c r="G56" s="7">
        <v>156.87533272789904</v>
      </c>
      <c r="H56" s="4">
        <f>-(G56-$G$3)/$G$3*100</f>
        <v>-21.425273303283245</v>
      </c>
      <c r="I56" s="8">
        <v>157.9226120007477</v>
      </c>
      <c r="J56" s="4">
        <f>-(I56-$I$3)/$I$3*100</f>
        <v>-23.183165017102887</v>
      </c>
      <c r="L56" s="14">
        <v>13.507109004739338</v>
      </c>
      <c r="M56" s="4">
        <f>-(L56-$L$3)/$L$3*100</f>
        <v>-40.220917858993907</v>
      </c>
      <c r="N56" s="6">
        <v>11.191335740072201</v>
      </c>
      <c r="O56" s="4">
        <f>-(N56-$N$3)/$N$3*100</f>
        <v>-17.768028442060608</v>
      </c>
      <c r="P56" s="6">
        <v>11.751608114794657</v>
      </c>
      <c r="Q56" s="4">
        <f>-(P56-$P$3)/$P$3*100</f>
        <v>-31.773114831038789</v>
      </c>
      <c r="R56" s="6">
        <v>12.962012320328542</v>
      </c>
      <c r="S56" s="4">
        <f>-(R56-$R$3)/$R$3*100</f>
        <v>-44.143323471908928</v>
      </c>
      <c r="U56">
        <v>10.3</v>
      </c>
      <c r="V56" s="4">
        <f>-(U56-$U$3)/$U$3*100</f>
        <v>-49.275362318840585</v>
      </c>
      <c r="W56">
        <v>11.8</v>
      </c>
      <c r="X56" s="4">
        <f>-(W56-$W$3)/$W$3*100</f>
        <v>-73.529411764705898</v>
      </c>
      <c r="Y56">
        <v>10.1</v>
      </c>
      <c r="Z56" s="4">
        <f>-(Y56-$Y$3)/$Y$3*100</f>
        <v>-80.357142857142861</v>
      </c>
      <c r="AA56">
        <v>10.3</v>
      </c>
      <c r="AB56" s="4">
        <f>-(AA56-$AA$3)/$AA$3*100</f>
        <v>-74.576271186440678</v>
      </c>
      <c r="AD56" s="4">
        <f>(D56*0.4)+(M56*0.2)+(V56*0.4)</f>
        <v>-36.519569626175809</v>
      </c>
      <c r="AE56" s="4">
        <f>(F56*0.4)+(O56*0.2)+(X56*0.4)</f>
        <v>-42.564782798794653</v>
      </c>
      <c r="AF56" s="4">
        <f>(H56*0.4)+(Q56*0.2)+(Z56*0.4)</f>
        <v>-47.067589430378206</v>
      </c>
      <c r="AG56" s="4">
        <f>(J56*0.4)+(S56*0.2)+(AB56*0.4)</f>
        <v>-47.932439175799217</v>
      </c>
    </row>
    <row r="57" spans="1:33" x14ac:dyDescent="0.2">
      <c r="A57">
        <v>461</v>
      </c>
      <c r="B57" s="1" t="s">
        <v>63</v>
      </c>
      <c r="C57" s="7">
        <v>148.53729033764947</v>
      </c>
      <c r="D57" s="4">
        <f>-(C57-$C$3)/$C$3*100</f>
        <v>-11.833537370952488</v>
      </c>
      <c r="E57" s="7">
        <v>157.20722693410022</v>
      </c>
      <c r="F57" s="4">
        <f>-(E57-$E$3)/$E$3*100</f>
        <v>-14.464179536634505</v>
      </c>
      <c r="G57" s="7">
        <v>149.5992876224399</v>
      </c>
      <c r="H57" s="4">
        <f>-(G57-$G$3)/$G$3*100</f>
        <v>-15.793439731144668</v>
      </c>
      <c r="I57" s="8">
        <v>145.28007845498061</v>
      </c>
      <c r="J57" s="4">
        <f>-(I57-$I$3)/$I$3*100</f>
        <v>-13.321706443994225</v>
      </c>
      <c r="L57" s="14">
        <v>9.434136434967229</v>
      </c>
      <c r="M57" s="4">
        <f>-(L57-$L$3)/$L$3*100</f>
        <v>2.061701756170117</v>
      </c>
      <c r="N57" s="6">
        <v>9.1238909443586333</v>
      </c>
      <c r="O57" s="4">
        <f>-(N57-$N$3)/$N$3*100</f>
        <v>3.9879891736181117</v>
      </c>
      <c r="P57" s="6">
        <v>9.0288562244934809</v>
      </c>
      <c r="Q57" s="4">
        <f>-(P57-$P$3)/$P$3*100</f>
        <v>-1.2423573387605475</v>
      </c>
      <c r="R57" s="6">
        <v>9.4991839504135278</v>
      </c>
      <c r="S57" s="4">
        <f>-(R57-$R$3)/$R$3*100</f>
        <v>-5.6351368171602898</v>
      </c>
      <c r="U57">
        <v>8</v>
      </c>
      <c r="V57" s="4">
        <f>-(U57-$U$3)/$U$3*100</f>
        <v>-15.942028985507239</v>
      </c>
      <c r="W57">
        <v>8.1999999999999993</v>
      </c>
      <c r="X57" s="4">
        <f>-(W57-$W$3)/$W$3*100</f>
        <v>-20.588235294117641</v>
      </c>
      <c r="Y57">
        <v>6.3</v>
      </c>
      <c r="Z57" s="4">
        <f>-(Y57-$Y$3)/$Y$3*100</f>
        <v>-12.500000000000004</v>
      </c>
      <c r="AA57">
        <v>6.6</v>
      </c>
      <c r="AB57" s="4">
        <f>-(AA57-$AA$3)/$AA$3*100</f>
        <v>-11.864406779661005</v>
      </c>
      <c r="AD57" s="4">
        <f>(D57*0.4)+(M57*0.2)+(V57*0.4)</f>
        <v>-10.697886191349868</v>
      </c>
      <c r="AE57" s="4">
        <f>(F57*0.4)+(O57*0.2)+(X57*0.4)</f>
        <v>-13.223368097577236</v>
      </c>
      <c r="AF57" s="4">
        <f>(H57*0.4)+(Q57*0.2)+(Z57*0.4)</f>
        <v>-11.565847360209979</v>
      </c>
      <c r="AG57" s="4">
        <f>(J57*0.4)+(S57*0.2)+(AB57*0.4)</f>
        <v>-11.20147265289415</v>
      </c>
    </row>
    <row r="58" spans="1:33" x14ac:dyDescent="0.2">
      <c r="A58">
        <v>479</v>
      </c>
      <c r="B58" s="1" t="s">
        <v>81</v>
      </c>
      <c r="C58" s="7">
        <v>166.6254181743702</v>
      </c>
      <c r="D58" s="4">
        <f>-(C58-$C$3)/$C$3*100</f>
        <v>-25.452065861678179</v>
      </c>
      <c r="E58" s="7">
        <v>159.4012425752714</v>
      </c>
      <c r="F58" s="4">
        <f>-(E58-$E$3)/$E$3*100</f>
        <v>-16.061664621480357</v>
      </c>
      <c r="G58" s="7">
        <v>144.06960469720761</v>
      </c>
      <c r="H58" s="4">
        <f>-(G58-$G$3)/$G$3*100</f>
        <v>-11.513332407697895</v>
      </c>
      <c r="I58" s="8">
        <v>146.12792053114387</v>
      </c>
      <c r="J58" s="4">
        <f>-(I58-$I$3)/$I$3*100</f>
        <v>-13.983042202397</v>
      </c>
      <c r="L58" s="14">
        <v>10.982908619732214</v>
      </c>
      <c r="M58" s="4">
        <f>-(L58-$L$3)/$L$3*100</f>
        <v>-14.016517293222719</v>
      </c>
      <c r="N58" s="6">
        <v>12.024555407885577</v>
      </c>
      <c r="O58" s="4">
        <f>-(N58-$N$3)/$N$3*100</f>
        <v>-26.536118312349576</v>
      </c>
      <c r="P58" s="6">
        <v>11.215580926796507</v>
      </c>
      <c r="Q58" s="4">
        <f>-(P58-$P$3)/$P$3*100</f>
        <v>-25.762535554853216</v>
      </c>
      <c r="R58" s="6">
        <v>11.526794742163803</v>
      </c>
      <c r="S58" s="4">
        <f>-(R58-$R$3)/$R$3*100</f>
        <v>-28.183067725390238</v>
      </c>
      <c r="U58">
        <v>9.1</v>
      </c>
      <c r="V58" s="4">
        <f>-(U58-$U$3)/$U$3*100</f>
        <v>-31.884057971014478</v>
      </c>
      <c r="W58">
        <v>8.6999999999999993</v>
      </c>
      <c r="X58" s="4">
        <f>-(W58-$W$3)/$W$3*100</f>
        <v>-27.941176470588232</v>
      </c>
      <c r="Y58">
        <v>7.1</v>
      </c>
      <c r="Z58" s="4">
        <f>-(Y58-$Y$3)/$Y$3*100</f>
        <v>-26.785714285714285</v>
      </c>
      <c r="AA58">
        <v>7.5</v>
      </c>
      <c r="AB58" s="4">
        <f>-(AA58-$AA$3)/$AA$3*100</f>
        <v>-27.118644067796605</v>
      </c>
      <c r="AD58" s="4">
        <f>(D58*0.4)+(M58*0.2)+(V58*0.4)</f>
        <v>-25.737752991721607</v>
      </c>
      <c r="AE58" s="4">
        <f>(F58*0.4)+(O58*0.2)+(X58*0.4)</f>
        <v>-22.908360099297354</v>
      </c>
      <c r="AF58" s="4">
        <f>(H58*0.4)+(Q58*0.2)+(Z58*0.4)</f>
        <v>-20.472125788335518</v>
      </c>
      <c r="AG58" s="4">
        <f>(J58*0.4)+(S58*0.2)+(AB58*0.4)</f>
        <v>-22.077288053155492</v>
      </c>
    </row>
    <row r="59" spans="1:33" x14ac:dyDescent="0.2">
      <c r="A59">
        <v>480</v>
      </c>
      <c r="B59" s="1" t="s">
        <v>59</v>
      </c>
      <c r="C59" s="7">
        <v>149.94585265152796</v>
      </c>
      <c r="D59" s="4">
        <f>-(C59-$C$3)/$C$3*100</f>
        <v>-12.894042149317347</v>
      </c>
      <c r="E59" s="7">
        <v>160.77532234593386</v>
      </c>
      <c r="F59" s="4">
        <f>-(E59-$E$3)/$E$3*100</f>
        <v>-17.062146066475865</v>
      </c>
      <c r="G59" s="7">
        <v>146.07093302649835</v>
      </c>
      <c r="H59" s="4">
        <f>-(G59-$G$3)/$G$3*100</f>
        <v>-13.062408576194295</v>
      </c>
      <c r="I59" s="8">
        <v>147.11920306926027</v>
      </c>
      <c r="J59" s="4">
        <f>-(I59-$I$3)/$I$3*100</f>
        <v>-14.756264725279197</v>
      </c>
      <c r="L59" s="14">
        <v>8.1703391928695233</v>
      </c>
      <c r="M59" s="4">
        <f>-(L59-$L$3)/$L$3*100</f>
        <v>15.181519565623361</v>
      </c>
      <c r="N59" s="6">
        <v>8.1705604493808242</v>
      </c>
      <c r="O59" s="4">
        <f>-(N59-$N$3)/$N$3*100</f>
        <v>14.020022476419017</v>
      </c>
      <c r="P59" s="6">
        <v>9.2406588991562888</v>
      </c>
      <c r="Q59" s="4">
        <f>-(P59-$P$3)/$P$3*100</f>
        <v>-3.6173427788150234</v>
      </c>
      <c r="R59" s="6">
        <v>15.132408575031526</v>
      </c>
      <c r="S59" s="4">
        <f>-(R59-$R$3)/$R$3*100</f>
        <v>-68.279092029482896</v>
      </c>
      <c r="U59">
        <v>8.5</v>
      </c>
      <c r="V59" s="4">
        <f>-(U59-$U$3)/$U$3*100</f>
        <v>-23.188405797101446</v>
      </c>
      <c r="W59">
        <v>8.6999999999999993</v>
      </c>
      <c r="X59" s="4">
        <f>-(W59-$W$3)/$W$3*100</f>
        <v>-27.941176470588232</v>
      </c>
      <c r="Y59">
        <v>7.1</v>
      </c>
      <c r="Z59" s="4">
        <f>-(Y59-$Y$3)/$Y$3*100</f>
        <v>-26.785714285714285</v>
      </c>
      <c r="AA59">
        <v>7.6</v>
      </c>
      <c r="AB59" s="4">
        <f>-(AA59-$AA$3)/$AA$3*100</f>
        <v>-28.813559322033882</v>
      </c>
      <c r="AD59" s="4">
        <f>(D59*0.4)+(M59*0.2)+(V59*0.4)</f>
        <v>-11.396675265442845</v>
      </c>
      <c r="AE59" s="4">
        <f>(F59*0.4)+(O59*0.2)+(X59*0.4)</f>
        <v>-15.197324519541835</v>
      </c>
      <c r="AF59" s="4">
        <f>(H59*0.4)+(Q59*0.2)+(Z59*0.4)</f>
        <v>-16.662717700526439</v>
      </c>
      <c r="AG59" s="4">
        <f>(J59*0.4)+(S59*0.2)+(AB59*0.4)</f>
        <v>-31.083748024821812</v>
      </c>
    </row>
    <row r="60" spans="1:33" x14ac:dyDescent="0.2">
      <c r="A60">
        <v>482</v>
      </c>
      <c r="B60" s="1" t="s">
        <v>49</v>
      </c>
      <c r="C60" s="7">
        <v>214.82574593676719</v>
      </c>
      <c r="D60" s="4">
        <f>-(C60-$C$3)/$C$3*100</f>
        <v>-61.742031457892409</v>
      </c>
      <c r="E60" s="7">
        <v>196.93539257701948</v>
      </c>
      <c r="F60" s="4">
        <f>-(E60-$E$3)/$E$3*100</f>
        <v>-43.390660675561499</v>
      </c>
      <c r="G60" s="7">
        <v>176.59901350367915</v>
      </c>
      <c r="H60" s="4">
        <f>-(G60-$G$3)/$G$3*100</f>
        <v>-36.691875688120071</v>
      </c>
      <c r="I60" s="8">
        <v>180.6390061708347</v>
      </c>
      <c r="J60" s="4">
        <f>-(I60-$I$3)/$I$3*100</f>
        <v>-40.902459905881273</v>
      </c>
      <c r="L60" s="14">
        <v>27.482594356907292</v>
      </c>
      <c r="M60" s="4">
        <f>-(L60-$L$3)/$L$3*100</f>
        <v>-185.30417608385289</v>
      </c>
      <c r="N60" s="6">
        <v>27.348394768133172</v>
      </c>
      <c r="O60" s="4">
        <f>-(N60-$N$3)/$N$3*100</f>
        <v>-187.79107406864642</v>
      </c>
      <c r="P60" s="6">
        <v>25.283347863993026</v>
      </c>
      <c r="Q60" s="4">
        <f>-(P60-$P$3)/$P$3*100</f>
        <v>-183.50719908713265</v>
      </c>
      <c r="R60" s="6">
        <v>27.656477438136829</v>
      </c>
      <c r="S60" s="4">
        <f>-(R60-$R$3)/$R$3*100</f>
        <v>-207.55229010288923</v>
      </c>
      <c r="U60">
        <v>12.8</v>
      </c>
      <c r="V60" s="4">
        <f>-(U60-$U$3)/$U$3*100</f>
        <v>-85.507246376811594</v>
      </c>
      <c r="W60">
        <v>13.2</v>
      </c>
      <c r="X60" s="4">
        <f>-(W60-$W$3)/$W$3*100</f>
        <v>-94.117647058823522</v>
      </c>
      <c r="Y60">
        <v>11.1</v>
      </c>
      <c r="Z60" s="4">
        <f>-(Y60-$Y$3)/$Y$3*100</f>
        <v>-98.214285714285722</v>
      </c>
      <c r="AA60">
        <v>11.7</v>
      </c>
      <c r="AB60" s="4">
        <f>-(AA60-$AA$3)/$AA$3*100</f>
        <v>-98.305084745762684</v>
      </c>
      <c r="AD60" s="4">
        <f>(D60*0.4)+(M60*0.2)+(V60*0.4)</f>
        <v>-95.96054635065218</v>
      </c>
      <c r="AE60" s="4">
        <f>(F60*0.4)+(O60*0.2)+(X60*0.4)</f>
        <v>-92.561537907483299</v>
      </c>
      <c r="AF60" s="4">
        <f>(H60*0.4)+(Q60*0.2)+(Z60*0.4)</f>
        <v>-90.66390437838885</v>
      </c>
      <c r="AG60" s="4">
        <f>(J60*0.4)+(S60*0.2)+(AB60*0.4)</f>
        <v>-97.193475881235443</v>
      </c>
    </row>
    <row r="61" spans="1:33" x14ac:dyDescent="0.2">
      <c r="A61">
        <v>492</v>
      </c>
      <c r="B61" s="1" t="s">
        <v>94</v>
      </c>
      <c r="C61" s="7">
        <v>180.45302013422818</v>
      </c>
      <c r="D61" s="4">
        <f>-(C61-$C$3)/$C$3*100</f>
        <v>-35.862849827194445</v>
      </c>
      <c r="E61" s="7">
        <v>153.06208053691276</v>
      </c>
      <c r="F61" s="4">
        <f>-(E61-$E$3)/$E$3*100</f>
        <v>-11.446056320122375</v>
      </c>
      <c r="G61" s="7">
        <v>132.5503355704698</v>
      </c>
      <c r="H61" s="4">
        <f>-(G61-$G$3)/$G$3*100</f>
        <v>-2.5971415850507436</v>
      </c>
      <c r="I61" s="8">
        <v>128.58921161825725</v>
      </c>
      <c r="J61" s="4">
        <f>-(I61-$I$3)/$I$3*100</f>
        <v>-0.30245747275222667</v>
      </c>
      <c r="L61" s="14"/>
      <c r="M61" s="4"/>
      <c r="N61" s="6"/>
      <c r="O61" s="4"/>
      <c r="P61" s="6"/>
      <c r="Q61" s="4"/>
      <c r="R61" s="6"/>
      <c r="S61" s="4"/>
      <c r="U61">
        <v>10.4</v>
      </c>
      <c r="V61" s="4">
        <f>-(U61-$U$3)/$U$3*100</f>
        <v>-50.724637681159415</v>
      </c>
      <c r="W61">
        <v>10</v>
      </c>
      <c r="X61" s="4">
        <f>-(W61-$W$3)/$W$3*100</f>
        <v>-47.058823529411768</v>
      </c>
      <c r="Y61">
        <v>8.5</v>
      </c>
      <c r="Z61" s="4">
        <f>-(Y61-$Y$3)/$Y$3*100</f>
        <v>-51.785714285714292</v>
      </c>
      <c r="AA61">
        <v>8.3000000000000007</v>
      </c>
      <c r="AB61" s="4">
        <f>-(AA61-$AA$3)/$AA$3*100</f>
        <v>-40.677966101694921</v>
      </c>
      <c r="AD61" s="4">
        <f>(D61*0.4)+(M61*0.2)+(V61*0.4)</f>
        <v>-34.634995003341544</v>
      </c>
      <c r="AE61" s="4">
        <f>(F61*0.4)+(O61*0.2)+(X61*0.4)</f>
        <v>-23.401951939813657</v>
      </c>
      <c r="AF61" s="4">
        <f>(H61*0.4)+(Q61*0.2)+(Z61*0.4)</f>
        <v>-21.753142348306017</v>
      </c>
      <c r="AG61" s="4">
        <f>(J61*0.4)+(S61*0.2)+(AB61*0.4)</f>
        <v>-16.39216942977886</v>
      </c>
    </row>
    <row r="62" spans="1:33" x14ac:dyDescent="0.2">
      <c r="A62">
        <v>510</v>
      </c>
      <c r="B62" s="1" t="s">
        <v>27</v>
      </c>
      <c r="C62" s="7">
        <v>148.10567754984109</v>
      </c>
      <c r="D62" s="4">
        <f>-(C62-$C$3)/$C$3*100</f>
        <v>-11.508576650816646</v>
      </c>
      <c r="E62" s="7">
        <v>161.7532866223635</v>
      </c>
      <c r="F62" s="4">
        <f>-(E62-$E$3)/$E$3*100</f>
        <v>-17.774211794628318</v>
      </c>
      <c r="G62" s="7">
        <v>150.55258595781564</v>
      </c>
      <c r="H62" s="4">
        <f>-(G62-$G$3)/$G$3*100</f>
        <v>-16.531315526527617</v>
      </c>
      <c r="I62" s="8">
        <v>151.81152873147812</v>
      </c>
      <c r="J62" s="4">
        <f>-(I62-$I$3)/$I$3*100</f>
        <v>-18.416383558421543</v>
      </c>
      <c r="L62" s="14">
        <v>12.65022137887413</v>
      </c>
      <c r="M62" s="4">
        <f>-(L62-$L$3)/$L$3*100</f>
        <v>-31.32533780861641</v>
      </c>
      <c r="N62" s="6">
        <v>14.128829233832125</v>
      </c>
      <c r="O62" s="4">
        <f>-(N62-$N$3)/$N$3*100</f>
        <v>-48.679693086593453</v>
      </c>
      <c r="P62" s="6">
        <v>16.503967975279163</v>
      </c>
      <c r="Q62" s="4">
        <f>-(P62-$P$3)/$P$3*100</f>
        <v>-85.062269429859157</v>
      </c>
      <c r="R62" s="6">
        <v>16.471449487554906</v>
      </c>
      <c r="S62" s="4">
        <f>-(R62-$R$3)/$R$3*100</f>
        <v>-83.169820615913167</v>
      </c>
      <c r="U62">
        <v>7.9</v>
      </c>
      <c r="V62" s="4">
        <f>-(U62-$U$3)/$U$3*100</f>
        <v>-14.492753623188406</v>
      </c>
      <c r="W62">
        <v>7.8</v>
      </c>
      <c r="X62" s="4">
        <f>-(W62-$W$3)/$W$3*100</f>
        <v>-14.705882352941178</v>
      </c>
      <c r="Y62">
        <v>7.8</v>
      </c>
      <c r="Z62" s="4">
        <f>-(Y62-$Y$3)/$Y$3*100</f>
        <v>-39.285714285714292</v>
      </c>
      <c r="AA62">
        <v>7.9</v>
      </c>
      <c r="AB62" s="4">
        <f>-(AA62-$AA$3)/$AA$3*100</f>
        <v>-33.898305084745758</v>
      </c>
      <c r="AD62" s="4">
        <f>(D62*0.4)+(M62*0.2)+(V62*0.4)</f>
        <v>-16.665599671325303</v>
      </c>
      <c r="AE62" s="4">
        <f>(F62*0.4)+(O62*0.2)+(X62*0.4)</f>
        <v>-22.727976276346489</v>
      </c>
      <c r="AF62" s="4">
        <f>(H62*0.4)+(Q62*0.2)+(Z62*0.4)</f>
        <v>-39.339265810868596</v>
      </c>
      <c r="AG62" s="4">
        <f>(J62*0.4)+(S62*0.2)+(AB62*0.4)</f>
        <v>-37.559839580449555</v>
      </c>
    </row>
    <row r="63" spans="1:33" x14ac:dyDescent="0.2">
      <c r="A63">
        <v>530</v>
      </c>
      <c r="B63" s="1" t="s">
        <v>4</v>
      </c>
      <c r="C63" s="7">
        <v>130.21166811042897</v>
      </c>
      <c r="D63" s="4">
        <f>-(C63-$C$3)/$C$3*100</f>
        <v>1.9638003449514225</v>
      </c>
      <c r="E63" s="7">
        <v>133.71436104101542</v>
      </c>
      <c r="F63" s="4">
        <f>-(E63-$E$3)/$E$3*100</f>
        <v>2.6412148644980658</v>
      </c>
      <c r="G63" s="7">
        <v>136.88749952920796</v>
      </c>
      <c r="H63" s="4">
        <f>-(G63-$G$3)/$G$3*100</f>
        <v>-5.954210602168895</v>
      </c>
      <c r="I63" s="8">
        <v>138.2505350906838</v>
      </c>
      <c r="J63" s="4">
        <f>-(I63-$I$3)/$I$3*100</f>
        <v>-7.8385055947393036</v>
      </c>
      <c r="L63" s="14">
        <v>10.716152639832723</v>
      </c>
      <c r="M63" s="4">
        <f>-(L63-$L$3)/$L$3*100</f>
        <v>-11.247251987615316</v>
      </c>
      <c r="N63" s="6">
        <v>11.984722770973264</v>
      </c>
      <c r="O63" s="4">
        <f>-(N63-$N$3)/$N$3*100</f>
        <v>-26.116953770621571</v>
      </c>
      <c r="P63" s="6">
        <v>13.34630891144168</v>
      </c>
      <c r="Q63" s="4">
        <f>-(P63-$P$3)/$P$3*100</f>
        <v>-49.654811458852961</v>
      </c>
      <c r="R63" s="6">
        <v>13.323782234957021</v>
      </c>
      <c r="S63" s="4">
        <f>-(R63-$R$3)/$R$3*100</f>
        <v>-48.166365306618118</v>
      </c>
      <c r="U63">
        <v>7.8</v>
      </c>
      <c r="V63" s="4">
        <f>-(U63-$U$3)/$U$3*100</f>
        <v>-13.043478260869556</v>
      </c>
      <c r="W63">
        <v>8.4</v>
      </c>
      <c r="X63" s="4">
        <f>-(W63-$W$3)/$W$3*100</f>
        <v>-23.529411764705891</v>
      </c>
      <c r="Y63">
        <v>7</v>
      </c>
      <c r="Z63" s="4">
        <f>-(Y63-$Y$3)/$Y$3*100</f>
        <v>-25.000000000000007</v>
      </c>
      <c r="AA63">
        <v>7.3</v>
      </c>
      <c r="AB63" s="4">
        <f>-(AA63-$AA$3)/$AA$3*100</f>
        <v>-23.728813559322024</v>
      </c>
      <c r="AD63" s="4">
        <f>(D63*0.4)+(M63*0.2)+(V63*0.4)</f>
        <v>-6.6813215638903163</v>
      </c>
      <c r="AE63" s="4">
        <f>(F63*0.4)+(O63*0.2)+(X63*0.4)</f>
        <v>-13.578669514207444</v>
      </c>
      <c r="AF63" s="4">
        <f>(H63*0.4)+(Q63*0.2)+(Z63*0.4)</f>
        <v>-22.312646532638155</v>
      </c>
      <c r="AG63" s="4">
        <f>(J63*0.4)+(S63*0.2)+(AB63*0.4)</f>
        <v>-22.260200722948156</v>
      </c>
    </row>
    <row r="64" spans="1:33" x14ac:dyDescent="0.2">
      <c r="A64">
        <v>540</v>
      </c>
      <c r="B64" s="1" t="s">
        <v>83</v>
      </c>
      <c r="C64" s="7">
        <v>146.65587625794043</v>
      </c>
      <c r="D64" s="4">
        <f>-(C64-$C$3)/$C$3*100</f>
        <v>-10.417023098239616</v>
      </c>
      <c r="E64" s="7">
        <v>157.61671926426567</v>
      </c>
      <c r="F64" s="4">
        <f>-(E64-$E$3)/$E$3*100</f>
        <v>-14.762335063661144</v>
      </c>
      <c r="G64" s="7">
        <v>147.69879860763095</v>
      </c>
      <c r="H64" s="4">
        <f>-(G64-$G$3)/$G$3*100</f>
        <v>-14.322415612691758</v>
      </c>
      <c r="I64" s="8">
        <v>146.21969583915561</v>
      </c>
      <c r="J64" s="4">
        <f>-(I64-$I$3)/$I$3*100</f>
        <v>-14.054628992712065</v>
      </c>
      <c r="L64" s="14">
        <v>8.1928395529456335</v>
      </c>
      <c r="M64" s="4">
        <f>-(L64-$L$3)/$L$3*100</f>
        <v>14.947937298616926</v>
      </c>
      <c r="N64" s="6">
        <v>8.361285304554956</v>
      </c>
      <c r="O64" s="4">
        <f>-(N64-$N$3)/$N$3*100</f>
        <v>12.012997516178647</v>
      </c>
      <c r="P64" s="6">
        <v>7.7127659574468082</v>
      </c>
      <c r="Q64" s="4">
        <f>-(P64-$P$3)/$P$3*100</f>
        <v>13.515224108260337</v>
      </c>
      <c r="R64" s="6">
        <v>9.8164272641561752</v>
      </c>
      <c r="S64" s="4">
        <f>-(R64-$R$3)/$R$3*100</f>
        <v>-9.1630231099691546</v>
      </c>
      <c r="U64">
        <v>7.3</v>
      </c>
      <c r="V64" s="4">
        <f>-(U64-$U$3)/$U$3*100</f>
        <v>-5.7971014492753543</v>
      </c>
      <c r="W64">
        <v>8.6999999999999993</v>
      </c>
      <c r="X64" s="4">
        <f>-(W64-$W$3)/$W$3*100</f>
        <v>-27.941176470588232</v>
      </c>
      <c r="Y64">
        <v>8</v>
      </c>
      <c r="Z64" s="4">
        <f>-(Y64-$Y$3)/$Y$3*100</f>
        <v>-42.857142857142868</v>
      </c>
      <c r="AA64">
        <v>8.6</v>
      </c>
      <c r="AB64" s="4">
        <f>-(AA64-$AA$3)/$AA$3*100</f>
        <v>-45.762711864406761</v>
      </c>
      <c r="AD64" s="4">
        <f>(D64*0.4)+(M64*0.2)+(V64*0.4)</f>
        <v>-3.4960623592826034</v>
      </c>
      <c r="AE64" s="4">
        <f>(F64*0.4)+(O64*0.2)+(X64*0.4)</f>
        <v>-14.678805110464022</v>
      </c>
      <c r="AF64" s="4">
        <f>(H64*0.4)+(Q64*0.2)+(Z64*0.4)</f>
        <v>-20.168778566281787</v>
      </c>
      <c r="AG64" s="4">
        <f>(J64*0.4)+(S64*0.2)+(AB64*0.4)</f>
        <v>-25.759540964841364</v>
      </c>
    </row>
    <row r="65" spans="1:33" x14ac:dyDescent="0.2">
      <c r="A65">
        <v>550</v>
      </c>
      <c r="B65" s="1" t="s">
        <v>85</v>
      </c>
      <c r="C65" s="7">
        <v>162.06477732793522</v>
      </c>
      <c r="D65" s="4">
        <f>-(C65-$C$3)/$C$3*100</f>
        <v>-22.018365156785215</v>
      </c>
      <c r="E65" s="7">
        <v>163.66396761133603</v>
      </c>
      <c r="F65" s="4">
        <f>-(E65-$E$3)/$E$3*100</f>
        <v>-19.165398039842508</v>
      </c>
      <c r="G65" s="7">
        <v>149.46693657219973</v>
      </c>
      <c r="H65" s="4">
        <f>-(G65-$G$3)/$G$3*100</f>
        <v>-15.690996841189083</v>
      </c>
      <c r="I65" s="8">
        <v>150.51290401367746</v>
      </c>
      <c r="J65" s="4">
        <f>-(I65-$I$3)/$I$3*100</f>
        <v>-17.403427270012571</v>
      </c>
      <c r="L65" s="14">
        <v>16.794450529390289</v>
      </c>
      <c r="M65" s="4">
        <f>-(L65-$L$3)/$L$3*100</f>
        <v>-74.347691081953954</v>
      </c>
      <c r="N65" s="6">
        <v>16.900048285852247</v>
      </c>
      <c r="O65" s="4">
        <f>-(N65-$N$3)/$N$3*100</f>
        <v>-77.841627972426878</v>
      </c>
      <c r="P65" s="6">
        <v>17.855222114660641</v>
      </c>
      <c r="Q65" s="4">
        <f>-(P65-$P$3)/$P$3*100</f>
        <v>-100.2141503584331</v>
      </c>
      <c r="R65" s="6">
        <v>18.499486125385406</v>
      </c>
      <c r="S65" s="4">
        <f>-(R65-$R$3)/$R$3*100</f>
        <v>-105.72248712134625</v>
      </c>
      <c r="U65">
        <v>8.1999999999999993</v>
      </c>
      <c r="V65" s="4">
        <f>-(U65-$U$3)/$U$3*100</f>
        <v>-18.840579710144912</v>
      </c>
      <c r="W65">
        <v>9.1</v>
      </c>
      <c r="X65" s="4">
        <f>-(W65-$W$3)/$W$3*100</f>
        <v>-33.823529411764703</v>
      </c>
      <c r="Y65">
        <v>8.4</v>
      </c>
      <c r="Z65" s="4">
        <f>-(Y65-$Y$3)/$Y$3*100</f>
        <v>-50.000000000000014</v>
      </c>
      <c r="AA65">
        <v>8.6999999999999993</v>
      </c>
      <c r="AB65" s="4">
        <f>-(AA65-$AA$3)/$AA$3*100</f>
        <v>-47.457627118644048</v>
      </c>
      <c r="AD65" s="4">
        <f>(D65*0.4)+(M65*0.2)+(V65*0.4)</f>
        <v>-31.213116163162844</v>
      </c>
      <c r="AE65" s="4">
        <f>(F65*0.4)+(O65*0.2)+(X65*0.4)</f>
        <v>-36.763896575128264</v>
      </c>
      <c r="AF65" s="4">
        <f>(H65*0.4)+(Q65*0.2)+(Z65*0.4)</f>
        <v>-46.319228808162265</v>
      </c>
      <c r="AG65" s="4">
        <f>(J65*0.4)+(S65*0.2)+(AB65*0.4)</f>
        <v>-47.088919179731903</v>
      </c>
    </row>
    <row r="66" spans="1:33" x14ac:dyDescent="0.2">
      <c r="A66">
        <v>561</v>
      </c>
      <c r="B66" s="1" t="s">
        <v>10</v>
      </c>
      <c r="C66" s="7">
        <v>154.59772103928915</v>
      </c>
      <c r="D66" s="4">
        <f>-(C66-$C$3)/$C$3*100</f>
        <v>-16.396427954288377</v>
      </c>
      <c r="E66" s="7">
        <v>155.2725841199526</v>
      </c>
      <c r="F66" s="4">
        <f>-(E66-$E$3)/$E$3*100</f>
        <v>-13.055546443000193</v>
      </c>
      <c r="G66" s="7">
        <v>141.48115142024071</v>
      </c>
      <c r="H66" s="4">
        <f>-(G66-$G$3)/$G$3*100</f>
        <v>-9.5098074358424007</v>
      </c>
      <c r="I66" s="8">
        <v>143.89090499657885</v>
      </c>
      <c r="J66" s="4">
        <f>-(I66-$I$3)/$I$3*100</f>
        <v>-12.238120115249401</v>
      </c>
      <c r="L66" s="14">
        <v>8.9111328125</v>
      </c>
      <c r="M66" s="4">
        <f>-(L66-$L$3)/$L$3*100</f>
        <v>7.4911425017953741</v>
      </c>
      <c r="N66" s="6">
        <v>12.472395881932131</v>
      </c>
      <c r="O66" s="4">
        <f>-(N66-$N$3)/$N$3*100</f>
        <v>-31.248807745494954</v>
      </c>
      <c r="P66" s="6">
        <v>10.676392572944298</v>
      </c>
      <c r="Q66" s="4">
        <f>-(P66-$P$3)/$P$3*100</f>
        <v>-19.716509498361678</v>
      </c>
      <c r="R66" s="6">
        <v>11.069488036178326</v>
      </c>
      <c r="S66" s="4">
        <f>-(R66-$R$3)/$R$3*100</f>
        <v>-23.097614416311217</v>
      </c>
      <c r="U66">
        <v>8.5</v>
      </c>
      <c r="V66" s="4">
        <f>-(U66-$U$3)/$U$3*100</f>
        <v>-23.188405797101446</v>
      </c>
      <c r="W66">
        <v>8.6999999999999993</v>
      </c>
      <c r="X66" s="4">
        <f>-(W66-$W$3)/$W$3*100</f>
        <v>-27.941176470588232</v>
      </c>
      <c r="Y66">
        <v>7.1</v>
      </c>
      <c r="Z66" s="4">
        <f>-(Y66-$Y$3)/$Y$3*100</f>
        <v>-26.785714285714285</v>
      </c>
      <c r="AA66">
        <v>7.4</v>
      </c>
      <c r="AB66" s="4">
        <f>-(AA66-$AA$3)/$AA$3*100</f>
        <v>-25.423728813559322</v>
      </c>
      <c r="AD66" s="4">
        <f>(D66*0.4)+(M66*0.2)+(V66*0.4)</f>
        <v>-14.335705000196853</v>
      </c>
      <c r="AE66" s="4">
        <f>(F66*0.4)+(O66*0.2)+(X66*0.4)</f>
        <v>-22.648450714534363</v>
      </c>
      <c r="AF66" s="4">
        <f>(H66*0.4)+(Q66*0.2)+(Z66*0.4)</f>
        <v>-18.461510588295013</v>
      </c>
      <c r="AG66" s="4">
        <f>(J66*0.4)+(S66*0.2)+(AB66*0.4)</f>
        <v>-19.684262454785735</v>
      </c>
    </row>
    <row r="67" spans="1:33" x14ac:dyDescent="0.2">
      <c r="A67">
        <v>563</v>
      </c>
      <c r="B67" s="1" t="s">
        <v>11</v>
      </c>
      <c r="C67" s="7">
        <v>127.67650462962962</v>
      </c>
      <c r="D67" s="4">
        <f>-(C67-$C$3)/$C$3*100</f>
        <v>3.8725217120032243</v>
      </c>
      <c r="E67" s="7">
        <v>117.76620370370371</v>
      </c>
      <c r="F67" s="4">
        <f>-(E67-$E$3)/$E$3*100</f>
        <v>14.253230293672784</v>
      </c>
      <c r="G67" s="7">
        <v>102.43055555555556</v>
      </c>
      <c r="H67" s="4">
        <f>-(G67-$G$3)/$G$3*100</f>
        <v>20.716291167881408</v>
      </c>
      <c r="I67" s="8">
        <v>105.4128975780566</v>
      </c>
      <c r="J67" s="4">
        <f>-(I67-$I$3)/$I$3*100</f>
        <v>17.775585188350153</v>
      </c>
      <c r="L67" s="14"/>
      <c r="M67" s="4"/>
      <c r="N67" s="6"/>
      <c r="O67" s="4"/>
      <c r="P67" s="6"/>
      <c r="Q67" s="4"/>
      <c r="R67" s="6"/>
      <c r="S67" s="4"/>
      <c r="U67">
        <v>5.8</v>
      </c>
      <c r="V67" s="4">
        <f>-(U67-$U$3)/$U$3*100</f>
        <v>15.942028985507253</v>
      </c>
      <c r="W67">
        <v>6.5</v>
      </c>
      <c r="X67" s="4">
        <f>-(W67-$W$3)/$W$3*100</f>
        <v>4.4117647058823506</v>
      </c>
      <c r="Y67">
        <v>4.9000000000000004</v>
      </c>
      <c r="Z67" s="4">
        <f>-(Y67-$Y$3)/$Y$3*100</f>
        <v>12.499999999999988</v>
      </c>
      <c r="AA67">
        <v>5.6</v>
      </c>
      <c r="AB67" s="4">
        <f>-(AA67-$AA$3)/$AA$3*100</f>
        <v>5.0847457627118757</v>
      </c>
      <c r="AD67" s="4">
        <f>(D67*0.4)+(M67*0.2)+(V67*0.4)</f>
        <v>7.9258202790041921</v>
      </c>
      <c r="AE67" s="4">
        <f>(F67*0.4)+(O67*0.2)+(X67*0.4)</f>
        <v>7.4659979998220543</v>
      </c>
      <c r="AF67" s="4">
        <f>(H67*0.4)+(Q67*0.2)+(Z67*0.4)</f>
        <v>13.286516467152559</v>
      </c>
      <c r="AG67" s="4">
        <f>(J67*0.4)+(S67*0.2)+(AB67*0.4)</f>
        <v>9.1441323804248125</v>
      </c>
    </row>
    <row r="68" spans="1:33" x14ac:dyDescent="0.2">
      <c r="A68">
        <v>573</v>
      </c>
      <c r="B68" s="1" t="s">
        <v>88</v>
      </c>
      <c r="C68" s="7">
        <v>123.02530829370517</v>
      </c>
      <c r="D68" s="4">
        <f>-(C68-$C$3)/$C$3*100</f>
        <v>7.3744015299993428</v>
      </c>
      <c r="E68" s="7">
        <v>138.79765454985088</v>
      </c>
      <c r="F68" s="4">
        <f>-(E68-$E$3)/$E$3*100</f>
        <v>-1.0599827978502323</v>
      </c>
      <c r="G68" s="7">
        <v>130.85355041508825</v>
      </c>
      <c r="H68" s="4">
        <f>-(G68-$G$3)/$G$3*100</f>
        <v>-1.2837891436792064</v>
      </c>
      <c r="I68" s="8">
        <v>132.72189110824743</v>
      </c>
      <c r="J68" s="4">
        <f>-(I68-$I$3)/$I$3*100</f>
        <v>-3.5260397902473732</v>
      </c>
      <c r="L68" s="14">
        <v>9.5866195267881427</v>
      </c>
      <c r="M68" s="4">
        <f>-(L68-$L$3)/$L$3*100</f>
        <v>0.47873392155772548</v>
      </c>
      <c r="N68" s="6">
        <v>9.4869992972593113</v>
      </c>
      <c r="O68" s="4">
        <f>-(N68-$N$3)/$N$3*100</f>
        <v>0.16694798379487241</v>
      </c>
      <c r="P68" s="6">
        <v>8.6037735849056602</v>
      </c>
      <c r="Q68" s="4">
        <f>-(P68-$P$3)/$P$3*100</f>
        <v>3.5241786903440735</v>
      </c>
      <c r="R68" s="6">
        <v>9.5253214795999366</v>
      </c>
      <c r="S68" s="4">
        <f>-(R68-$R$3)/$R$3*100</f>
        <v>-5.925797729306181</v>
      </c>
      <c r="U68">
        <v>6.2</v>
      </c>
      <c r="V68" s="4">
        <f>-(U68-$U$3)/$U$3*100</f>
        <v>10.144927536231886</v>
      </c>
      <c r="W68">
        <v>7.3</v>
      </c>
      <c r="X68" s="4">
        <f>-(W68-$W$3)/$W$3*100</f>
        <v>-7.3529411764705888</v>
      </c>
      <c r="Y68">
        <v>6.6</v>
      </c>
      <c r="Z68" s="4">
        <f>-(Y68-$Y$3)/$Y$3*100</f>
        <v>-17.857142857142858</v>
      </c>
      <c r="AA68">
        <v>6.9</v>
      </c>
      <c r="AB68" s="4">
        <f>-(AA68-$AA$3)/$AA$3*100</f>
        <v>-16.949152542372879</v>
      </c>
      <c r="AD68" s="4">
        <f>(D68*0.4)+(M68*0.2)+(V68*0.4)</f>
        <v>7.103478410804037</v>
      </c>
      <c r="AE68" s="4">
        <f>(F68*0.4)+(O68*0.2)+(X68*0.4)</f>
        <v>-3.3317799929693539</v>
      </c>
      <c r="AF68" s="4">
        <f>(H68*0.4)+(Q68*0.2)+(Z68*0.4)</f>
        <v>-6.9515370622600114</v>
      </c>
      <c r="AG68" s="4">
        <f>(J68*0.4)+(S68*0.2)+(AB68*0.4)</f>
        <v>-9.3752364789093381</v>
      </c>
    </row>
    <row r="69" spans="1:33" x14ac:dyDescent="0.2">
      <c r="A69">
        <v>575</v>
      </c>
      <c r="B69" s="1" t="s">
        <v>89</v>
      </c>
      <c r="C69" s="7">
        <v>128.44706707174575</v>
      </c>
      <c r="D69" s="4">
        <f>-(C69-$C$3)/$C$3*100</f>
        <v>3.2923662273356538</v>
      </c>
      <c r="E69" s="7">
        <v>138.23907455012855</v>
      </c>
      <c r="F69" s="4">
        <f>-(E69-$E$3)/$E$3*100</f>
        <v>-0.65327502352767164</v>
      </c>
      <c r="G69" s="7">
        <v>127.78102360364571</v>
      </c>
      <c r="H69" s="4">
        <f>-(G69-$G$3)/$G$3*100</f>
        <v>1.0944203639824559</v>
      </c>
      <c r="I69" s="8">
        <v>128.28669358625223</v>
      </c>
      <c r="J69" s="4">
        <f>-(I69-$I$3)/$I$3*100</f>
        <v>-6.6486650176496881E-2</v>
      </c>
      <c r="L69" s="14">
        <v>11.476058567471311</v>
      </c>
      <c r="M69" s="4">
        <f>-(L69-$L$3)/$L$3*100</f>
        <v>-19.136039042090509</v>
      </c>
      <c r="N69" s="6">
        <v>11.408371495139392</v>
      </c>
      <c r="O69" s="4">
        <f>-(N69-$N$3)/$N$3*100</f>
        <v>-20.051926769243853</v>
      </c>
      <c r="P69" s="6">
        <v>10.529920383528808</v>
      </c>
      <c r="Q69" s="4">
        <f>-(P69-$P$3)/$P$3*100</f>
        <v>-18.074087759408179</v>
      </c>
      <c r="R69" s="6">
        <v>10.405549626467449</v>
      </c>
      <c r="S69" s="4">
        <f>-(R69-$R$3)/$R$3*100</f>
        <v>-15.714324955438835</v>
      </c>
      <c r="U69">
        <v>7.7</v>
      </c>
      <c r="V69" s="4">
        <f>-(U69-$U$3)/$U$3*100</f>
        <v>-11.594202898550723</v>
      </c>
      <c r="W69">
        <v>7.3</v>
      </c>
      <c r="X69" s="4">
        <f>-(W69-$W$3)/$W$3*100</f>
        <v>-7.3529411764705888</v>
      </c>
      <c r="Y69">
        <v>6</v>
      </c>
      <c r="Z69" s="4">
        <f>-(Y69-$Y$3)/$Y$3*100</f>
        <v>-7.1428571428571495</v>
      </c>
      <c r="AA69">
        <v>6.3</v>
      </c>
      <c r="AB69" s="4">
        <f>-(AA69-$AA$3)/$AA$3*100</f>
        <v>-6.7796610169491425</v>
      </c>
      <c r="AD69" s="4">
        <f>(D69*0.4)+(M69*0.2)+(V69*0.4)</f>
        <v>-7.1479424769041291</v>
      </c>
      <c r="AE69" s="4">
        <f>(F69*0.4)+(O69*0.2)+(X69*0.4)</f>
        <v>-7.2128718338480748</v>
      </c>
      <c r="AF69" s="4">
        <f>(H69*0.4)+(Q69*0.2)+(Z69*0.4)</f>
        <v>-6.0341922634315139</v>
      </c>
      <c r="AG69" s="4">
        <f>(J69*0.4)+(S69*0.2)+(AB69*0.4)</f>
        <v>-5.8813240579380235</v>
      </c>
    </row>
    <row r="70" spans="1:33" x14ac:dyDescent="0.2">
      <c r="A70">
        <v>580</v>
      </c>
      <c r="B70" s="1" t="s">
        <v>95</v>
      </c>
      <c r="C70" s="7">
        <v>151.3130916174008</v>
      </c>
      <c r="D70" s="4">
        <f>-(C70-$C$3)/$C$3*100</f>
        <v>-13.923434631416551</v>
      </c>
      <c r="E70" s="7">
        <v>159.21129070840308</v>
      </c>
      <c r="F70" s="4">
        <f>-(E70-$E$3)/$E$3*100</f>
        <v>-15.923358736842827</v>
      </c>
      <c r="G70" s="7">
        <v>139.35686703345522</v>
      </c>
      <c r="H70" s="4">
        <f>-(G70-$G$3)/$G$3*100</f>
        <v>-7.865560327300952</v>
      </c>
      <c r="I70" s="8">
        <v>141.73751554699879</v>
      </c>
      <c r="J70" s="4">
        <f>-(I70-$I$3)/$I$3*100</f>
        <v>-10.558428242419607</v>
      </c>
      <c r="L70" s="14">
        <v>13.486663856945031</v>
      </c>
      <c r="M70" s="4">
        <f>-(L70-$L$3)/$L$3*100</f>
        <v>-40.008671301386755</v>
      </c>
      <c r="N70" s="6">
        <v>13.500123854347288</v>
      </c>
      <c r="O70" s="4">
        <f>-(N70-$N$3)/$N$3*100</f>
        <v>-42.063736356090693</v>
      </c>
      <c r="P70" s="6">
        <v>10.941644562334218</v>
      </c>
      <c r="Q70" s="4">
        <f>-(P70-$P$3)/$P$3*100</f>
        <v>-22.690832715712279</v>
      </c>
      <c r="R70" s="6">
        <v>11.969904240766073</v>
      </c>
      <c r="S70" s="4">
        <f>-(R70-$R$3)/$R$3*100</f>
        <v>-33.110641794297116</v>
      </c>
      <c r="U70">
        <v>8.1</v>
      </c>
      <c r="V70" s="4">
        <f>-(U70-$U$3)/$U$3*100</f>
        <v>-17.391304347826075</v>
      </c>
      <c r="W70">
        <v>8.1</v>
      </c>
      <c r="X70" s="4">
        <f>-(W70-$W$3)/$W$3*100</f>
        <v>-19.117647058823529</v>
      </c>
      <c r="Y70">
        <v>7.6</v>
      </c>
      <c r="Z70" s="4">
        <f>-(Y70-$Y$3)/$Y$3*100</f>
        <v>-35.714285714285715</v>
      </c>
      <c r="AA70">
        <v>8.3000000000000007</v>
      </c>
      <c r="AB70" s="4">
        <f>-(AA70-$AA$3)/$AA$3*100</f>
        <v>-40.677966101694921</v>
      </c>
      <c r="AD70" s="4">
        <f>(D70*0.4)+(M70*0.2)+(V70*0.4)</f>
        <v>-20.527629851974403</v>
      </c>
      <c r="AE70" s="4">
        <f>(F70*0.4)+(O70*0.2)+(X70*0.4)</f>
        <v>-22.429149589484684</v>
      </c>
      <c r="AF70" s="4">
        <f>(H70*0.4)+(Q70*0.2)+(Z70*0.4)</f>
        <v>-21.970104959777125</v>
      </c>
      <c r="AG70" s="4">
        <f>(J70*0.4)+(S70*0.2)+(AB70*0.4)</f>
        <v>-27.116686096505237</v>
      </c>
    </row>
    <row r="71" spans="1:33" x14ac:dyDescent="0.2">
      <c r="A71">
        <v>607</v>
      </c>
      <c r="B71" s="1" t="s">
        <v>15</v>
      </c>
      <c r="C71" s="7">
        <v>149.67333008288639</v>
      </c>
      <c r="D71" s="4">
        <f>-(C71-$C$3)/$C$3*100</f>
        <v>-12.688860253274106</v>
      </c>
      <c r="E71" s="7">
        <v>156.88444661140906</v>
      </c>
      <c r="F71" s="4">
        <f>-(E71-$E$3)/$E$3*100</f>
        <v>-14.229159903453766</v>
      </c>
      <c r="G71" s="7">
        <v>144.67576791808872</v>
      </c>
      <c r="H71" s="4">
        <f>-(G71-$G$3)/$G$3*100</f>
        <v>-11.982517291528888</v>
      </c>
      <c r="I71" s="8">
        <v>146.49943804983917</v>
      </c>
      <c r="J71" s="4">
        <f>-(I71-$I$3)/$I$3*100</f>
        <v>-14.272834165893469</v>
      </c>
      <c r="L71" s="14">
        <v>11.903918373131155</v>
      </c>
      <c r="M71" s="4">
        <f>-(L71-$L$3)/$L$3*100</f>
        <v>-23.577766331293795</v>
      </c>
      <c r="N71" s="6">
        <v>10.513603750799176</v>
      </c>
      <c r="O71" s="4">
        <f>-(N71-$N$3)/$N$3*100</f>
        <v>-10.636157676803316</v>
      </c>
      <c r="P71" s="6">
        <v>10.433745714711581</v>
      </c>
      <c r="Q71" s="4">
        <f>-(P71-$P$3)/$P$3*100</f>
        <v>-16.995662104460184</v>
      </c>
      <c r="R71" s="6">
        <v>12.059369202226346</v>
      </c>
      <c r="S71" s="4">
        <f>-(R71-$R$3)/$R$3*100</f>
        <v>-34.105531828381196</v>
      </c>
      <c r="U71">
        <v>6.5</v>
      </c>
      <c r="V71" s="4">
        <f>-(U71-$U$3)/$U$3*100</f>
        <v>5.7971014492753676</v>
      </c>
      <c r="W71">
        <v>7.5</v>
      </c>
      <c r="X71" s="4">
        <f>-(W71-$W$3)/$W$3*100</f>
        <v>-10.294117647058826</v>
      </c>
      <c r="Y71">
        <v>6.4</v>
      </c>
      <c r="Z71" s="4">
        <f>-(Y71-$Y$3)/$Y$3*100</f>
        <v>-14.285714285714299</v>
      </c>
      <c r="AA71">
        <v>6.9</v>
      </c>
      <c r="AB71" s="4">
        <f>-(AA71-$AA$3)/$AA$3*100</f>
        <v>-16.949152542372879</v>
      </c>
      <c r="AD71" s="4">
        <f>(D71*0.4)+(M71*0.2)+(V71*0.4)</f>
        <v>-7.472256787858254</v>
      </c>
      <c r="AE71" s="4">
        <f>(F71*0.4)+(O71*0.2)+(X71*0.4)</f>
        <v>-11.936542555565701</v>
      </c>
      <c r="AF71" s="4">
        <f>(H71*0.4)+(Q71*0.2)+(Z71*0.4)</f>
        <v>-13.906425051789313</v>
      </c>
      <c r="AG71" s="4">
        <f>(J71*0.4)+(S71*0.2)+(AB71*0.4)</f>
        <v>-19.30990104898278</v>
      </c>
    </row>
    <row r="72" spans="1:33" x14ac:dyDescent="0.2">
      <c r="A72">
        <v>615</v>
      </c>
      <c r="B72" s="1" t="s">
        <v>37</v>
      </c>
      <c r="C72" s="7">
        <v>126.73887822702187</v>
      </c>
      <c r="D72" s="4">
        <f>-(C72-$C$3)/$C$3*100</f>
        <v>4.5784594404865286</v>
      </c>
      <c r="E72" s="7">
        <v>145.30679070574331</v>
      </c>
      <c r="F72" s="4">
        <f>-(E72-$E$3)/$E$3*100</f>
        <v>-5.7993509815329958</v>
      </c>
      <c r="G72" s="7">
        <v>143.7942512658708</v>
      </c>
      <c r="H72" s="4">
        <f>-(G72-$G$3)/$G$3*100</f>
        <v>-11.300202242020019</v>
      </c>
      <c r="I72" s="8">
        <v>144.46809186493439</v>
      </c>
      <c r="J72" s="4">
        <f>-(I72-$I$3)/$I$3*100</f>
        <v>-12.688338765698322</v>
      </c>
      <c r="L72" s="14">
        <v>9.3125284549480565</v>
      </c>
      <c r="M72" s="4">
        <f>-(L72-$L$3)/$L$3*100</f>
        <v>3.3241467820659918</v>
      </c>
      <c r="N72" s="6">
        <v>9.7502014504431909</v>
      </c>
      <c r="O72" s="4">
        <f>-(N72-$N$3)/$N$3*100</f>
        <v>-2.6027659611797369</v>
      </c>
      <c r="P72" s="6">
        <v>8.4126545282199139</v>
      </c>
      <c r="Q72" s="4">
        <f>-(P72-$P$3)/$P$3*100</f>
        <v>5.6672346157152482</v>
      </c>
      <c r="R72" s="6">
        <v>9.4741283418357565</v>
      </c>
      <c r="S72" s="4">
        <f>-(R72-$R$3)/$R$3*100</f>
        <v>-5.3565073418320575</v>
      </c>
      <c r="U72">
        <v>6.6</v>
      </c>
      <c r="V72" s="4">
        <f>-(U72-$U$3)/$U$3*100</f>
        <v>4.3478260869565322</v>
      </c>
      <c r="W72">
        <v>7</v>
      </c>
      <c r="X72" s="4">
        <f>-(W72-$W$3)/$W$3*100</f>
        <v>-2.9411764705882382</v>
      </c>
      <c r="Y72">
        <v>6.5</v>
      </c>
      <c r="Z72" s="4">
        <f>-(Y72-$Y$3)/$Y$3*100</f>
        <v>-16.071428571428577</v>
      </c>
      <c r="AA72">
        <v>6.9</v>
      </c>
      <c r="AB72" s="4">
        <f>-(AA72-$AA$3)/$AA$3*100</f>
        <v>-16.949152542372879</v>
      </c>
      <c r="AD72" s="4">
        <f>(D72*0.4)+(M72*0.2)+(V72*0.4)</f>
        <v>4.2353435673904229</v>
      </c>
      <c r="AE72" s="4">
        <f>(F72*0.4)+(O72*0.2)+(X72*0.4)</f>
        <v>-4.0167641730844412</v>
      </c>
      <c r="AF72" s="4">
        <f>(H72*0.4)+(Q72*0.2)+(Z72*0.4)</f>
        <v>-9.8152054022363888</v>
      </c>
      <c r="AG72" s="4">
        <f>(J72*0.4)+(S72*0.2)+(AB72*0.4)</f>
        <v>-12.926297991594893</v>
      </c>
    </row>
    <row r="73" spans="1:33" x14ac:dyDescent="0.2">
      <c r="A73">
        <v>621</v>
      </c>
      <c r="B73" s="1" t="s">
        <v>46</v>
      </c>
      <c r="C73" s="7">
        <v>124.7007868099312</v>
      </c>
      <c r="D73" s="4">
        <f>-(C73-$C$3)/$C$3*100</f>
        <v>6.112935881658383</v>
      </c>
      <c r="E73" s="7">
        <v>134.85525058769227</v>
      </c>
      <c r="F73" s="4">
        <f>-(E73-$E$3)/$E$3*100</f>
        <v>1.810521591363552</v>
      </c>
      <c r="G73" s="7">
        <v>130.99097261729693</v>
      </c>
      <c r="H73" s="4">
        <f>-(G73-$G$3)/$G$3*100</f>
        <v>-1.3901572269907569</v>
      </c>
      <c r="I73" s="8">
        <v>128.73086461985804</v>
      </c>
      <c r="J73" s="4">
        <f>-(I73-$I$3)/$I$3*100</f>
        <v>-0.41294997822873852</v>
      </c>
      <c r="L73" s="14">
        <v>11.678217253130144</v>
      </c>
      <c r="M73" s="4">
        <f>-(L73-$L$3)/$L$3*100</f>
        <v>-21.234702527097049</v>
      </c>
      <c r="N73" s="6">
        <v>10.717740375314374</v>
      </c>
      <c r="O73" s="4">
        <f>-(N73-$N$3)/$N$3*100</f>
        <v>-12.784316606205346</v>
      </c>
      <c r="P73" s="6">
        <v>7.4531268196110396</v>
      </c>
      <c r="Q73" s="4">
        <f>-(P73-$P$3)/$P$3*100</f>
        <v>16.426609306818115</v>
      </c>
      <c r="R73" s="6">
        <v>7.7418847756032383</v>
      </c>
      <c r="S73" s="4">
        <f>-(R73-$R$3)/$R$3*100</f>
        <v>13.906809073011326</v>
      </c>
      <c r="U73">
        <v>6.2</v>
      </c>
      <c r="V73" s="4">
        <f>-(U73-$U$3)/$U$3*100</f>
        <v>10.144927536231886</v>
      </c>
      <c r="W73">
        <v>6.8</v>
      </c>
      <c r="X73" s="4">
        <f>-(W73-$W$3)/$W$3*100</f>
        <v>0</v>
      </c>
      <c r="Y73">
        <v>5.8</v>
      </c>
      <c r="Z73" s="4">
        <f>-(Y73-$Y$3)/$Y$3*100</f>
        <v>-3.5714285714285747</v>
      </c>
      <c r="AA73">
        <v>5.8</v>
      </c>
      <c r="AB73" s="4">
        <f>-(AA73-$AA$3)/$AA$3*100</f>
        <v>1.6949152542372972</v>
      </c>
      <c r="AD73" s="4">
        <f>(D73*0.4)+(M73*0.2)+(V73*0.4)</f>
        <v>2.2562048617366983</v>
      </c>
      <c r="AE73" s="4">
        <f>(F73*0.4)+(O73*0.2)+(X73*0.4)</f>
        <v>-1.8326546846956484</v>
      </c>
      <c r="AF73" s="4">
        <f>(H73*0.4)+(Q73*0.2)+(Z73*0.4)</f>
        <v>1.3006875419958905</v>
      </c>
      <c r="AG73" s="4">
        <f>(J73*0.4)+(S73*0.2)+(AB73*0.4)</f>
        <v>3.2941479250056886</v>
      </c>
    </row>
    <row r="74" spans="1:33" x14ac:dyDescent="0.2">
      <c r="A74">
        <v>630</v>
      </c>
      <c r="B74" s="1" t="s">
        <v>90</v>
      </c>
      <c r="C74" s="7">
        <v>115.70449261487965</v>
      </c>
      <c r="D74" s="4">
        <f>-(C74-$C$3)/$C$3*100</f>
        <v>12.886234362971591</v>
      </c>
      <c r="E74" s="7">
        <v>127.96387787199126</v>
      </c>
      <c r="F74" s="4">
        <f>-(E74-$E$3)/$E$3*100</f>
        <v>6.8282000986915188</v>
      </c>
      <c r="G74" s="7">
        <v>123.41869529540482</v>
      </c>
      <c r="H74" s="4">
        <f>-(G74-$G$3)/$G$3*100</f>
        <v>4.4709671916826466</v>
      </c>
      <c r="I74" s="8">
        <v>124.69343188308416</v>
      </c>
      <c r="J74" s="4">
        <f>-(I74-$I$3)/$I$3*100</f>
        <v>2.7363377441470509</v>
      </c>
      <c r="L74" s="14">
        <v>9.0566515722473806</v>
      </c>
      <c r="M74" s="4">
        <f>-(L74-$L$3)/$L$3*100</f>
        <v>5.9804732645573724</v>
      </c>
      <c r="N74" s="6">
        <v>9.9068877950904479</v>
      </c>
      <c r="O74" s="4">
        <f>-(N74-$N$3)/$N$3*100</f>
        <v>-4.2515988012873134</v>
      </c>
      <c r="P74" s="6">
        <v>8.5661776157991465</v>
      </c>
      <c r="Q74" s="4">
        <f>-(P74-$P$3)/$P$3*100</f>
        <v>3.9457497558410437</v>
      </c>
      <c r="R74" s="6">
        <v>8.4359812941284353</v>
      </c>
      <c r="S74" s="4">
        <f>-(R74-$R$3)/$R$3*100</f>
        <v>6.1881480720806152</v>
      </c>
      <c r="U74">
        <v>6.3</v>
      </c>
      <c r="V74" s="4">
        <f>-(U74-$U$3)/$U$3*100</f>
        <v>8.6956521739130501</v>
      </c>
      <c r="W74">
        <v>6.9</v>
      </c>
      <c r="X74" s="4">
        <f>-(W74-$W$3)/$W$3*100</f>
        <v>-1.4705882352941255</v>
      </c>
      <c r="Y74">
        <v>5.6</v>
      </c>
      <c r="Z74" s="4">
        <f>-(Y74-$Y$3)/$Y$3*100</f>
        <v>0</v>
      </c>
      <c r="AA74">
        <v>5.9</v>
      </c>
      <c r="AB74" s="4">
        <f>-(AA74-$AA$3)/$AA$3*100</f>
        <v>0</v>
      </c>
      <c r="AD74" s="4">
        <f>(D74*0.4)+(M74*0.2)+(V74*0.4)</f>
        <v>9.8288492676653316</v>
      </c>
      <c r="AE74" s="4">
        <f>(F74*0.4)+(O74*0.2)+(X74*0.4)</f>
        <v>1.2927249851014948</v>
      </c>
      <c r="AF74" s="4">
        <f>(H74*0.4)+(Q74*0.2)+(Z74*0.4)</f>
        <v>2.5775368278412674</v>
      </c>
      <c r="AG74" s="4">
        <f>(J74*0.4)+(S74*0.2)+(AB74*0.4)</f>
        <v>2.3321647120749436</v>
      </c>
    </row>
    <row r="75" spans="1:33" x14ac:dyDescent="0.2">
      <c r="A75">
        <v>657</v>
      </c>
      <c r="B75" s="1" t="s">
        <v>32</v>
      </c>
      <c r="C75" s="7">
        <v>126.81817163091958</v>
      </c>
      <c r="D75" s="4">
        <f>-(C75-$C$3)/$C$3*100</f>
        <v>4.5187595373315244</v>
      </c>
      <c r="E75" s="7">
        <v>138.80017481342031</v>
      </c>
      <c r="F75" s="4">
        <f>-(E75-$E$3)/$E$3*100</f>
        <v>-1.0618178273671171</v>
      </c>
      <c r="G75" s="7">
        <v>134.46906026580604</v>
      </c>
      <c r="H75" s="4">
        <f>-(G75-$G$3)/$G$3*100</f>
        <v>-4.0822805579769037</v>
      </c>
      <c r="I75" s="8">
        <v>136.43953827188164</v>
      </c>
      <c r="J75" s="4">
        <f>-(I75-$I$3)/$I$3*100</f>
        <v>-6.4258876222421311</v>
      </c>
      <c r="L75" s="14">
        <v>8.5811912712588327</v>
      </c>
      <c r="M75" s="4">
        <f>-(L75-$L$3)/$L$3*100</f>
        <v>10.916354050500159</v>
      </c>
      <c r="N75" s="6">
        <v>7.7411363988233477</v>
      </c>
      <c r="O75" s="4">
        <f>-(N75-$N$3)/$N$3*100</f>
        <v>18.538913248203826</v>
      </c>
      <c r="P75" s="6">
        <v>7.7189032724933666</v>
      </c>
      <c r="Q75" s="4">
        <f>-(P75-$P$3)/$P$3*100</f>
        <v>13.446405176205733</v>
      </c>
      <c r="R75" s="6">
        <v>8.1913499344692013</v>
      </c>
      <c r="S75" s="4">
        <f>-(R75-$R$3)/$R$3*100</f>
        <v>8.9085572443070529</v>
      </c>
      <c r="U75">
        <v>7.7</v>
      </c>
      <c r="V75" s="4">
        <f>-(U75-$U$3)/$U$3*100</f>
        <v>-11.594202898550723</v>
      </c>
      <c r="W75">
        <v>7.9</v>
      </c>
      <c r="X75" s="4">
        <f>-(W75-$W$3)/$W$3*100</f>
        <v>-16.176470588235304</v>
      </c>
      <c r="Y75">
        <v>6.8</v>
      </c>
      <c r="Z75" s="4">
        <f>-(Y75-$Y$3)/$Y$3*100</f>
        <v>-21.428571428571434</v>
      </c>
      <c r="AA75">
        <v>6.9</v>
      </c>
      <c r="AB75" s="4">
        <f>-(AA75-$AA$3)/$AA$3*100</f>
        <v>-16.949152542372879</v>
      </c>
      <c r="AD75" s="4">
        <f>(D75*0.4)+(M75*0.2)+(V75*0.4)</f>
        <v>-0.64690653438764745</v>
      </c>
      <c r="AE75" s="4">
        <f>(F75*0.4)+(O75*0.2)+(X75*0.4)</f>
        <v>-3.1875327166002037</v>
      </c>
      <c r="AF75" s="4">
        <f>(H75*0.4)+(Q75*0.2)+(Z75*0.4)</f>
        <v>-7.5150597593781896</v>
      </c>
      <c r="AG75" s="4">
        <f>(J75*0.4)+(S75*0.2)+(AB75*0.4)</f>
        <v>-7.5683046169845944</v>
      </c>
    </row>
    <row r="76" spans="1:33" x14ac:dyDescent="0.2">
      <c r="A76">
        <v>661</v>
      </c>
      <c r="B76" s="1" t="s">
        <v>36</v>
      </c>
      <c r="C76" s="7">
        <v>130.01602400190924</v>
      </c>
      <c r="D76" s="4">
        <f>-(C76-$C$3)/$C$3*100</f>
        <v>2.1111005459434571</v>
      </c>
      <c r="E76" s="7">
        <v>138.14735263032287</v>
      </c>
      <c r="F76" s="4">
        <f>-(E76-$E$3)/$E$3*100</f>
        <v>-0.58649136160045634</v>
      </c>
      <c r="G76" s="7">
        <v>128.81422385871602</v>
      </c>
      <c r="H76" s="4">
        <f>-(G76-$G$3)/$G$3*100</f>
        <v>0.29469856472074712</v>
      </c>
      <c r="I76" s="8">
        <v>134.06230252933241</v>
      </c>
      <c r="J76" s="4">
        <f>-(I76-$I$3)/$I$3*100</f>
        <v>-4.5715906406445201</v>
      </c>
      <c r="L76" s="14">
        <v>11.352885525070956</v>
      </c>
      <c r="M76" s="4">
        <f>-(L76-$L$3)/$L$3*100</f>
        <v>-17.857346684251215</v>
      </c>
      <c r="N76" s="6">
        <v>11.545824359894711</v>
      </c>
      <c r="O76" s="4">
        <f>-(N76-$N$3)/$N$3*100</f>
        <v>-21.498362946472035</v>
      </c>
      <c r="P76" s="6">
        <v>9.2945955927612953</v>
      </c>
      <c r="Q76" s="4">
        <f>-(P76-$P$3)/$P$3*100</f>
        <v>-4.2221456322280151</v>
      </c>
      <c r="R76" s="6">
        <v>9.8522167487684733</v>
      </c>
      <c r="S76" s="4">
        <f>-(R76-$R$3)/$R$3*100</f>
        <v>-9.5610180454679234</v>
      </c>
      <c r="U76">
        <v>6.8</v>
      </c>
      <c r="V76" s="4">
        <f>-(U76-$U$3)/$U$3*100</f>
        <v>1.4492753623188481</v>
      </c>
      <c r="W76">
        <v>7</v>
      </c>
      <c r="X76" s="4">
        <f>-(W76-$W$3)/$W$3*100</f>
        <v>-2.9411764705882382</v>
      </c>
      <c r="Y76">
        <v>5.4</v>
      </c>
      <c r="Z76" s="4">
        <f>-(Y76-$Y$3)/$Y$3*100</f>
        <v>3.5714285714285587</v>
      </c>
      <c r="AA76">
        <v>5.7</v>
      </c>
      <c r="AB76" s="4">
        <f>-(AA76-$AA$3)/$AA$3*100</f>
        <v>3.3898305084745792</v>
      </c>
      <c r="AD76" s="4">
        <f>(D76*0.4)+(M76*0.2)+(V76*0.4)</f>
        <v>-2.1473189735453211</v>
      </c>
      <c r="AE76" s="4">
        <f>(F76*0.4)+(O76*0.2)+(X76*0.4)</f>
        <v>-5.710739722169885</v>
      </c>
      <c r="AF76" s="4">
        <f>(H76*0.4)+(Q76*0.2)+(Z76*0.4)</f>
        <v>0.70202172801411922</v>
      </c>
      <c r="AG76" s="4">
        <f>(J76*0.4)+(S76*0.2)+(AB76*0.4)</f>
        <v>-2.3849076619615612</v>
      </c>
    </row>
    <row r="77" spans="1:33" x14ac:dyDescent="0.2">
      <c r="A77">
        <v>665</v>
      </c>
      <c r="B77" s="1" t="s">
        <v>51</v>
      </c>
      <c r="C77" s="7">
        <v>151.31075636252359</v>
      </c>
      <c r="D77" s="4">
        <f>-(C77-$C$3)/$C$3*100</f>
        <v>-13.921676420983417</v>
      </c>
      <c r="E77" s="7">
        <v>147.84260723211099</v>
      </c>
      <c r="F77" s="4">
        <f>-(E77-$E$3)/$E$3*100</f>
        <v>-7.6457047644146803</v>
      </c>
      <c r="G77" s="7">
        <v>134.92630183097873</v>
      </c>
      <c r="H77" s="4">
        <f>-(G77-$G$3)/$G$3*100</f>
        <v>-4.436196505444669</v>
      </c>
      <c r="I77" s="8">
        <v>142.32137333745749</v>
      </c>
      <c r="J77" s="4">
        <f>-(I77-$I$3)/$I$3*100</f>
        <v>-11.013850361123254</v>
      </c>
      <c r="L77" s="14">
        <v>12.616745862690481</v>
      </c>
      <c r="M77" s="4">
        <f>-(L77-$L$3)/$L$3*100</f>
        <v>-30.977819505223142</v>
      </c>
      <c r="N77" s="6">
        <v>11.703958691910501</v>
      </c>
      <c r="O77" s="4">
        <f>-(N77-$N$3)/$N$3*100</f>
        <v>-23.162433164991064</v>
      </c>
      <c r="P77" s="6">
        <v>11.370558375634518</v>
      </c>
      <c r="Q77" s="4">
        <f>-(P77-$P$3)/$P$3*100</f>
        <v>-27.500328456255591</v>
      </c>
      <c r="R77" s="6">
        <v>9.8061065299754855</v>
      </c>
      <c r="S77" s="4">
        <f>-(R77-$R$3)/$R$3*100</f>
        <v>-9.0482519703721351</v>
      </c>
      <c r="U77">
        <v>7.4</v>
      </c>
      <c r="V77" s="4">
        <f>-(U77-$U$3)/$U$3*100</f>
        <v>-7.2463768115942031</v>
      </c>
      <c r="W77">
        <v>7.7</v>
      </c>
      <c r="X77" s="4">
        <f>-(W77-$W$3)/$W$3*100</f>
        <v>-13.235294117647065</v>
      </c>
      <c r="Y77">
        <v>7.3</v>
      </c>
      <c r="Z77" s="4">
        <f>-(Y77-$Y$3)/$Y$3*100</f>
        <v>-30.357142857142861</v>
      </c>
      <c r="AA77">
        <v>7.5</v>
      </c>
      <c r="AB77" s="4">
        <f>-(AA77-$AA$3)/$AA$3*100</f>
        <v>-27.118644067796605</v>
      </c>
      <c r="AD77" s="4">
        <f>(D77*0.4)+(M77*0.2)+(V77*0.4)</f>
        <v>-14.662785194075678</v>
      </c>
      <c r="AE77" s="4">
        <f>(F77*0.4)+(O77*0.2)+(X77*0.4)</f>
        <v>-12.984886185822912</v>
      </c>
      <c r="AF77" s="4">
        <f>(H77*0.4)+(Q77*0.2)+(Z77*0.4)</f>
        <v>-19.417401436286134</v>
      </c>
      <c r="AG77" s="4">
        <f>(J77*0.4)+(S77*0.2)+(AB77*0.4)</f>
        <v>-17.062648165642372</v>
      </c>
    </row>
    <row r="78" spans="1:33" x14ac:dyDescent="0.2">
      <c r="A78">
        <v>671</v>
      </c>
      <c r="B78" s="1" t="s">
        <v>80</v>
      </c>
      <c r="C78" s="7">
        <v>155.5771818531334</v>
      </c>
      <c r="D78" s="4">
        <f>-(C78-$C$3)/$C$3*100</f>
        <v>-17.133862757895198</v>
      </c>
      <c r="E78" s="7">
        <v>166.52249134948096</v>
      </c>
      <c r="F78" s="4">
        <f>-(E78-$E$3)/$E$3*100</f>
        <v>-21.246718223105525</v>
      </c>
      <c r="G78" s="7">
        <v>144.66791618608227</v>
      </c>
      <c r="H78" s="4">
        <f>-(G78-$G$3)/$G$3*100</f>
        <v>-11.976439862476088</v>
      </c>
      <c r="I78" s="8">
        <v>145.94750504759156</v>
      </c>
      <c r="J78" s="4">
        <f>-(I78-$I$3)/$I$3*100</f>
        <v>-13.842314095126589</v>
      </c>
      <c r="L78" s="14">
        <v>9.042467301792346</v>
      </c>
      <c r="M78" s="4">
        <f>-(L78-$L$3)/$L$3*100</f>
        <v>6.127723976879845</v>
      </c>
      <c r="N78" s="6">
        <v>9.2686215032018868</v>
      </c>
      <c r="O78" s="4">
        <f>-(N78-$N$3)/$N$3*100</f>
        <v>2.4649687794343489</v>
      </c>
      <c r="P78" s="6">
        <v>11.352885525070956</v>
      </c>
      <c r="Q78" s="4">
        <f>-(P78-$P$3)/$P$3*100</f>
        <v>-27.302159274305744</v>
      </c>
      <c r="R78" s="6">
        <v>13.189448441247002</v>
      </c>
      <c r="S78" s="4">
        <f>-(R78-$R$3)/$R$3*100</f>
        <v>-46.672513966145004</v>
      </c>
      <c r="U78">
        <v>7.1</v>
      </c>
      <c r="V78" s="4">
        <f>-(U78-$U$3)/$U$3*100</f>
        <v>-2.8985507246376709</v>
      </c>
      <c r="W78">
        <v>8.1999999999999993</v>
      </c>
      <c r="X78" s="4">
        <f>-(W78-$W$3)/$W$3*100</f>
        <v>-20.588235294117641</v>
      </c>
      <c r="Y78">
        <v>7.7</v>
      </c>
      <c r="Z78" s="4">
        <f>-(Y78-$Y$3)/$Y$3*100</f>
        <v>-37.500000000000014</v>
      </c>
      <c r="AA78">
        <v>7.6</v>
      </c>
      <c r="AB78" s="4">
        <f>-(AA78-$AA$3)/$AA$3*100</f>
        <v>-28.813559322033882</v>
      </c>
      <c r="AD78" s="4">
        <f>(D78*0.4)+(M78*0.2)+(V78*0.4)</f>
        <v>-6.7874205976371798</v>
      </c>
      <c r="AE78" s="4">
        <f>(F78*0.4)+(O78*0.2)+(X78*0.4)</f>
        <v>-16.240987651002399</v>
      </c>
      <c r="AF78" s="4">
        <f>(H78*0.4)+(Q78*0.2)+(Z78*0.4)</f>
        <v>-25.251007799851592</v>
      </c>
      <c r="AG78" s="4">
        <f>(J78*0.4)+(S78*0.2)+(AB78*0.4)</f>
        <v>-26.396852160093189</v>
      </c>
    </row>
    <row r="79" spans="1:33" x14ac:dyDescent="0.2">
      <c r="A79">
        <v>706</v>
      </c>
      <c r="B79" s="1" t="s">
        <v>82</v>
      </c>
      <c r="C79" s="7">
        <v>142.86624351371384</v>
      </c>
      <c r="D79" s="4">
        <f>-(C79-$C$3)/$C$3*100</f>
        <v>-7.5638134149320413</v>
      </c>
      <c r="E79" s="7">
        <v>144.98586916234245</v>
      </c>
      <c r="F79" s="4">
        <f>-(E79-$E$3)/$E$3*100</f>
        <v>-5.5656847444432209</v>
      </c>
      <c r="G79" s="7">
        <v>127.79141957005189</v>
      </c>
      <c r="H79" s="4">
        <f>-(G79-$G$3)/$G$3*100</f>
        <v>1.0863736364302565</v>
      </c>
      <c r="I79" s="8">
        <v>131.13588402605745</v>
      </c>
      <c r="J79" s="4">
        <f>-(I79-$I$3)/$I$3*100</f>
        <v>-2.2889188381016656</v>
      </c>
      <c r="L79" s="14">
        <v>11.0062893081761</v>
      </c>
      <c r="M79" s="4">
        <f>-(L79-$L$3)/$L$3*100</f>
        <v>-14.259238484902342</v>
      </c>
      <c r="N79" s="6">
        <v>11.991472730502753</v>
      </c>
      <c r="O79" s="4">
        <f>-(N79-$N$3)/$N$3*100</f>
        <v>-26.187984561254122</v>
      </c>
      <c r="P79" s="6">
        <v>8.6336336336336341</v>
      </c>
      <c r="Q79" s="4">
        <f>-(P79-$P$3)/$P$3*100</f>
        <v>3.1893520358593932</v>
      </c>
      <c r="R79" s="6">
        <v>11.286681715575622</v>
      </c>
      <c r="S79" s="4">
        <f>-(R79-$R$3)/$R$3*100</f>
        <v>-25.512904420033799</v>
      </c>
      <c r="U79">
        <v>6.3</v>
      </c>
      <c r="V79" s="4">
        <f>-(U79-$U$3)/$U$3*100</f>
        <v>8.6956521739130501</v>
      </c>
      <c r="W79">
        <v>7.5</v>
      </c>
      <c r="X79" s="4">
        <f>-(W79-$W$3)/$W$3*100</f>
        <v>-10.294117647058826</v>
      </c>
      <c r="Y79">
        <v>6.2</v>
      </c>
      <c r="Z79" s="4">
        <f>-(Y79-$Y$3)/$Y$3*100</f>
        <v>-10.714285714285724</v>
      </c>
      <c r="AA79">
        <v>6.3</v>
      </c>
      <c r="AB79" s="4">
        <f>-(AA79-$AA$3)/$AA$3*100</f>
        <v>-6.7796610169491425</v>
      </c>
      <c r="AD79" s="4">
        <f>(D79*0.4)+(M79*0.2)+(V79*0.4)</f>
        <v>-2.3991121933880653</v>
      </c>
      <c r="AE79" s="4">
        <f>(F79*0.4)+(O79*0.2)+(X79*0.4)</f>
        <v>-11.581517868851645</v>
      </c>
      <c r="AF79" s="4">
        <f>(H79*0.4)+(Q79*0.2)+(Z79*0.4)</f>
        <v>-3.213294423970309</v>
      </c>
      <c r="AG79" s="4">
        <f>(J79*0.4)+(S79*0.2)+(AB79*0.4)</f>
        <v>-8.7300128260270835</v>
      </c>
    </row>
    <row r="80" spans="1:33" x14ac:dyDescent="0.2">
      <c r="A80">
        <v>707</v>
      </c>
      <c r="B80" s="1" t="s">
        <v>58</v>
      </c>
      <c r="C80" s="7">
        <v>173.72032590747909</v>
      </c>
      <c r="D80" s="4">
        <f>-(C80-$C$3)/$C$3*100</f>
        <v>-30.793812889043874</v>
      </c>
      <c r="E80" s="7">
        <v>164.78087865089461</v>
      </c>
      <c r="F80" s="4">
        <f>-(E80-$E$3)/$E$3*100</f>
        <v>-19.978632318264541</v>
      </c>
      <c r="G80" s="7">
        <v>151.42246163007877</v>
      </c>
      <c r="H80" s="4">
        <f>-(G80-$G$3)/$G$3*100</f>
        <v>-17.204620178111277</v>
      </c>
      <c r="I80" s="8">
        <v>159.15061888897915</v>
      </c>
      <c r="J80" s="4">
        <f>-(I80-$I$3)/$I$3*100</f>
        <v>-24.141037820995198</v>
      </c>
      <c r="L80" s="14">
        <v>10.52217523846986</v>
      </c>
      <c r="M80" s="4">
        <f>-(L80-$L$3)/$L$3*100</f>
        <v>-9.2335206070912239</v>
      </c>
      <c r="N80" s="6">
        <v>14.339772953594901</v>
      </c>
      <c r="O80" s="4">
        <f>-(N80-$N$3)/$N$3*100</f>
        <v>-50.899484053970532</v>
      </c>
      <c r="P80" s="6">
        <v>15.462778882261984</v>
      </c>
      <c r="Q80" s="4">
        <f>-(P80-$P$3)/$P$3*100</f>
        <v>-73.387209423199366</v>
      </c>
      <c r="R80" s="6">
        <v>16.753802281368824</v>
      </c>
      <c r="S80" s="4">
        <f>-(R80-$R$3)/$R$3*100</f>
        <v>-86.309708859044008</v>
      </c>
      <c r="U80">
        <v>8.6999999999999993</v>
      </c>
      <c r="V80" s="4">
        <f>-(U80-$U$3)/$U$3*100</f>
        <v>-26.086956521739111</v>
      </c>
      <c r="W80">
        <v>8</v>
      </c>
      <c r="X80" s="4">
        <f>-(W80-$W$3)/$W$3*100</f>
        <v>-17.647058823529417</v>
      </c>
      <c r="Y80">
        <v>8</v>
      </c>
      <c r="Z80" s="4">
        <f>-(Y80-$Y$3)/$Y$3*100</f>
        <v>-42.857142857142868</v>
      </c>
      <c r="AA80">
        <v>8.6999999999999993</v>
      </c>
      <c r="AB80" s="4">
        <f>-(AA80-$AA$3)/$AA$3*100</f>
        <v>-47.457627118644048</v>
      </c>
      <c r="AD80" s="4">
        <f>(D80*0.4)+(M80*0.2)+(V80*0.4)</f>
        <v>-24.599011885731443</v>
      </c>
      <c r="AE80" s="4">
        <f>(F80*0.4)+(O80*0.2)+(X80*0.4)</f>
        <v>-25.230173267511692</v>
      </c>
      <c r="AF80" s="4">
        <f>(H80*0.4)+(Q80*0.2)+(Z80*0.4)</f>
        <v>-38.702147098741534</v>
      </c>
      <c r="AG80" s="4">
        <f>(J80*0.4)+(S80*0.2)+(AB80*0.4)</f>
        <v>-45.901407747664507</v>
      </c>
    </row>
    <row r="81" spans="1:33" x14ac:dyDescent="0.2">
      <c r="A81">
        <v>710</v>
      </c>
      <c r="B81" s="1" t="s">
        <v>12</v>
      </c>
      <c r="C81" s="7">
        <v>115.51538827225563</v>
      </c>
      <c r="D81" s="4">
        <f>-(C81-$C$3)/$C$3*100</f>
        <v>13.028610782521049</v>
      </c>
      <c r="E81" s="7">
        <v>120.69304065645605</v>
      </c>
      <c r="F81" s="4">
        <f>-(E81-$E$3)/$E$3*100</f>
        <v>12.122170564626506</v>
      </c>
      <c r="G81" s="7">
        <v>109.22159525433538</v>
      </c>
      <c r="H81" s="4">
        <f>-(G81-$G$3)/$G$3*100</f>
        <v>15.459863423004105</v>
      </c>
      <c r="I81" s="8">
        <v>109.52843698854336</v>
      </c>
      <c r="J81" s="4">
        <f>-(I81-$I$3)/$I$3*100</f>
        <v>14.56537251574073</v>
      </c>
      <c r="L81" s="14">
        <v>7.9770914297402333</v>
      </c>
      <c r="M81" s="4">
        <f>-(L81-$L$3)/$L$3*100</f>
        <v>17.187676376135411</v>
      </c>
      <c r="N81" s="6">
        <v>7.1413997143440113</v>
      </c>
      <c r="O81" s="4">
        <f>-(N81-$N$3)/$N$3*100</f>
        <v>24.850028253234846</v>
      </c>
      <c r="P81" s="6">
        <v>7.7503142019271056</v>
      </c>
      <c r="Q81" s="4">
        <f>-(P81-$P$3)/$P$3*100</f>
        <v>13.094188188471872</v>
      </c>
      <c r="R81" s="6">
        <v>7.455338303558869</v>
      </c>
      <c r="S81" s="4">
        <f>-(R81-$R$3)/$R$3*100</f>
        <v>17.093332877254934</v>
      </c>
      <c r="U81">
        <v>6</v>
      </c>
      <c r="V81" s="4">
        <f>-(U81-$U$3)/$U$3*100</f>
        <v>13.04347826086957</v>
      </c>
      <c r="W81">
        <v>6</v>
      </c>
      <c r="X81" s="4">
        <f>-(W81-$W$3)/$W$3*100</f>
        <v>11.764705882352938</v>
      </c>
      <c r="Y81">
        <v>4.8</v>
      </c>
      <c r="Z81" s="4">
        <f>-(Y81-$Y$3)/$Y$3*100</f>
        <v>14.285714285714283</v>
      </c>
      <c r="AA81">
        <v>4.8</v>
      </c>
      <c r="AB81" s="4">
        <f>-(AA81-$AA$3)/$AA$3*100</f>
        <v>18.644067796610177</v>
      </c>
      <c r="AD81" s="4">
        <f>(D81*0.4)+(M81*0.2)+(V81*0.4)</f>
        <v>13.86637089258333</v>
      </c>
      <c r="AE81" s="4">
        <f>(F81*0.4)+(O81*0.2)+(X81*0.4)</f>
        <v>14.524756229438749</v>
      </c>
      <c r="AF81" s="4">
        <f>(H81*0.4)+(Q81*0.2)+(Z81*0.4)</f>
        <v>14.517068721181731</v>
      </c>
      <c r="AG81" s="4">
        <f>(J81*0.4)+(S81*0.2)+(AB81*0.4)</f>
        <v>16.702442700391352</v>
      </c>
    </row>
    <row r="82" spans="1:33" x14ac:dyDescent="0.2">
      <c r="A82">
        <v>727</v>
      </c>
      <c r="B82" s="1" t="s">
        <v>62</v>
      </c>
      <c r="C82" s="7">
        <v>120.52308629618346</v>
      </c>
      <c r="D82" s="4">
        <f>-(C82-$C$3)/$C$3*100</f>
        <v>9.2583212961008936</v>
      </c>
      <c r="E82" s="7">
        <v>129.74890117063407</v>
      </c>
      <c r="F82" s="4">
        <f>-(E82-$E$3)/$E$3*100</f>
        <v>5.5285064947926603</v>
      </c>
      <c r="G82" s="7">
        <v>125.64733017102573</v>
      </c>
      <c r="H82" s="4">
        <f>-(G82-$G$3)/$G$3*100</f>
        <v>2.7459502998627148</v>
      </c>
      <c r="I82" s="8">
        <v>126.83444902162719</v>
      </c>
      <c r="J82" s="4">
        <f>-(I82-$I$3)/$I$3*100</f>
        <v>1.066296550297348</v>
      </c>
      <c r="L82" s="14">
        <v>7.3852922690131999</v>
      </c>
      <c r="M82" s="4">
        <f>-(L82-$L$3)/$L$3*100</f>
        <v>23.331302038459611</v>
      </c>
      <c r="N82" s="6">
        <v>6.7676442152755403</v>
      </c>
      <c r="O82" s="4">
        <f>-(N82-$N$3)/$N$3*100</f>
        <v>28.7831108867104</v>
      </c>
      <c r="P82" s="6">
        <v>7.9038366540424825</v>
      </c>
      <c r="Q82" s="4">
        <f>-(P82-$P$3)/$P$3*100</f>
        <v>11.372710454180043</v>
      </c>
      <c r="R82" s="6">
        <v>6.8694798822374876</v>
      </c>
      <c r="S82" s="4">
        <f>-(R82-$R$3)/$R$3*100</f>
        <v>23.608338251908776</v>
      </c>
      <c r="U82">
        <v>5.8</v>
      </c>
      <c r="V82" s="4">
        <f>-(U82-$U$3)/$U$3*100</f>
        <v>15.942028985507253</v>
      </c>
      <c r="W82">
        <v>6.6</v>
      </c>
      <c r="X82" s="4">
        <f>-(W82-$W$3)/$W$3*100</f>
        <v>2.9411764705882382</v>
      </c>
      <c r="Y82">
        <v>5.8</v>
      </c>
      <c r="Z82" s="4">
        <f>-(Y82-$Y$3)/$Y$3*100</f>
        <v>-3.5714285714285747</v>
      </c>
      <c r="AA82">
        <v>6.1</v>
      </c>
      <c r="AB82" s="4">
        <f>-(AA82-$AA$3)/$AA$3*100</f>
        <v>-3.3898305084745637</v>
      </c>
      <c r="AD82" s="4">
        <f>(D82*0.4)+(M82*0.2)+(V82*0.4)</f>
        <v>14.746400520335182</v>
      </c>
      <c r="AE82" s="4">
        <f>(F82*0.4)+(O82*0.2)+(X82*0.4)</f>
        <v>9.1444953634944408</v>
      </c>
      <c r="AF82" s="4">
        <f>(H82*0.4)+(Q82*0.2)+(Z82*0.4)</f>
        <v>1.9443507822096648</v>
      </c>
      <c r="AG82" s="4">
        <f>(J82*0.4)+(S82*0.2)+(AB82*0.4)</f>
        <v>3.7922540671108691</v>
      </c>
    </row>
    <row r="83" spans="1:33" x14ac:dyDescent="0.2">
      <c r="A83">
        <v>730</v>
      </c>
      <c r="B83" s="1" t="s">
        <v>65</v>
      </c>
      <c r="C83" s="7">
        <v>154.92667277726858</v>
      </c>
      <c r="D83" s="4">
        <f>-(C83-$C$3)/$C$3*100</f>
        <v>-16.644095300305914</v>
      </c>
      <c r="E83" s="7">
        <v>165.20521438028314</v>
      </c>
      <c r="F83" s="4">
        <f>-(E83-$E$3)/$E$3*100</f>
        <v>-20.287595475110365</v>
      </c>
      <c r="G83" s="7">
        <v>153.9082391282208</v>
      </c>
      <c r="H83" s="4">
        <f>-(G83-$G$3)/$G$3*100</f>
        <v>-19.128671632437648</v>
      </c>
      <c r="I83" s="8">
        <v>157.93581040126077</v>
      </c>
      <c r="J83" s="4">
        <f>-(I83-$I$3)/$I$3*100</f>
        <v>-23.193460064327379</v>
      </c>
      <c r="L83" s="14">
        <v>10.710005991611744</v>
      </c>
      <c r="M83" s="4">
        <f>-(L83-$L$3)/$L$3*100</f>
        <v>-11.183441985415769</v>
      </c>
      <c r="N83" s="6">
        <v>9.3000672294016571</v>
      </c>
      <c r="O83" s="4">
        <f>-(N83-$N$3)/$N$3*100</f>
        <v>2.1340609000276403</v>
      </c>
      <c r="P83" s="6">
        <v>10.012029958477241</v>
      </c>
      <c r="Q83" s="4">
        <f>-(P83-$P$3)/$P$3*100</f>
        <v>-12.266879606823517</v>
      </c>
      <c r="R83" s="6">
        <v>10.01143037326081</v>
      </c>
      <c r="S83" s="4">
        <f>-(R83-$R$3)/$R$3*100</f>
        <v>-11.33154413425598</v>
      </c>
      <c r="U83">
        <v>8.1</v>
      </c>
      <c r="V83" s="4">
        <f>-(U83-$U$3)/$U$3*100</f>
        <v>-17.391304347826075</v>
      </c>
      <c r="W83">
        <v>8.5</v>
      </c>
      <c r="X83" s="4">
        <f>-(W83-$W$3)/$W$3*100</f>
        <v>-25.000000000000007</v>
      </c>
      <c r="Y83">
        <v>7</v>
      </c>
      <c r="Z83" s="4">
        <f>-(Y83-$Y$3)/$Y$3*100</f>
        <v>-25.000000000000007</v>
      </c>
      <c r="AA83">
        <v>7.3</v>
      </c>
      <c r="AB83" s="4">
        <f>-(AA83-$AA$3)/$AA$3*100</f>
        <v>-23.728813559322024</v>
      </c>
      <c r="AD83" s="4">
        <f>(D83*0.4)+(M83*0.2)+(V83*0.4)</f>
        <v>-15.850848256335951</v>
      </c>
      <c r="AE83" s="4">
        <f>(F83*0.4)+(O83*0.2)+(X83*0.4)</f>
        <v>-17.688226010038623</v>
      </c>
      <c r="AF83" s="4">
        <f>(H83*0.4)+(Q83*0.2)+(Z83*0.4)</f>
        <v>-20.104844574339765</v>
      </c>
      <c r="AG83" s="4">
        <f>(J83*0.4)+(S83*0.2)+(AB83*0.4)</f>
        <v>-21.035218276310957</v>
      </c>
    </row>
    <row r="84" spans="1:33" x14ac:dyDescent="0.2">
      <c r="A84">
        <v>740</v>
      </c>
      <c r="B84" s="1" t="s">
        <v>73</v>
      </c>
      <c r="C84" s="7">
        <v>119.60665214477211</v>
      </c>
      <c r="D84" s="4">
        <f>-(C84-$C$3)/$C$3*100</f>
        <v>9.9483034055557411</v>
      </c>
      <c r="E84" s="7">
        <v>125.23301357238606</v>
      </c>
      <c r="F84" s="4">
        <f>-(E84-$E$3)/$E$3*100</f>
        <v>8.8165701474248923</v>
      </c>
      <c r="G84" s="7">
        <v>126.79865532841822</v>
      </c>
      <c r="H84" s="4">
        <f>-(G84-$G$3)/$G$3*100</f>
        <v>1.8547969906307749</v>
      </c>
      <c r="I84" s="8">
        <v>127.24172641179976</v>
      </c>
      <c r="J84" s="4">
        <f>-(I84-$I$3)/$I$3*100</f>
        <v>0.7486110882488558</v>
      </c>
      <c r="L84" s="14">
        <v>7.1396531100478464</v>
      </c>
      <c r="M84" s="4">
        <f>-(L84-$L$3)/$L$3*100</f>
        <v>25.881347967617931</v>
      </c>
      <c r="N84" s="6">
        <v>6.7963352358065485</v>
      </c>
      <c r="O84" s="4">
        <f>-(N84-$N$3)/$N$3*100</f>
        <v>28.481191169493002</v>
      </c>
      <c r="P84" s="6">
        <v>5.3711874160751965</v>
      </c>
      <c r="Q84" s="4">
        <f>-(P84-$P$3)/$P$3*100</f>
        <v>39.771809164870639</v>
      </c>
      <c r="R84" s="6">
        <v>6.0493598070142882</v>
      </c>
      <c r="S84" s="4">
        <f>-(R84-$R$3)/$R$3*100</f>
        <v>32.728437073548193</v>
      </c>
      <c r="U84">
        <v>5.5</v>
      </c>
      <c r="V84" s="4">
        <f>-(U84-$U$3)/$U$3*100</f>
        <v>20.289855072463773</v>
      </c>
      <c r="W84">
        <v>5.6</v>
      </c>
      <c r="X84" s="4">
        <f>-(W84-$W$3)/$W$3*100</f>
        <v>17.647058823529417</v>
      </c>
      <c r="Y84">
        <v>5.0999999999999996</v>
      </c>
      <c r="Z84" s="4">
        <f>-(Y84-$Y$3)/$Y$3*100</f>
        <v>8.9285714285714288</v>
      </c>
      <c r="AA84">
        <v>5.5</v>
      </c>
      <c r="AB84" s="4">
        <f>-(AA84-$AA$3)/$AA$3*100</f>
        <v>6.7796610169491585</v>
      </c>
      <c r="AD84" s="4">
        <f>(D84*0.4)+(M84*0.2)+(V84*0.4)</f>
        <v>17.271532984731394</v>
      </c>
      <c r="AE84" s="4">
        <f>(F84*0.4)+(O84*0.2)+(X84*0.4)</f>
        <v>16.281689822280324</v>
      </c>
      <c r="AF84" s="4">
        <f>(H84*0.4)+(Q84*0.2)+(Z84*0.4)</f>
        <v>12.267709200655009</v>
      </c>
      <c r="AG84" s="4">
        <f>(J84*0.4)+(S84*0.2)+(AB84*0.4)</f>
        <v>9.556996256788846</v>
      </c>
    </row>
    <row r="85" spans="1:33" x14ac:dyDescent="0.2">
      <c r="A85">
        <v>741</v>
      </c>
      <c r="B85" s="1" t="s">
        <v>72</v>
      </c>
      <c r="C85" s="7">
        <v>190.52145573058121</v>
      </c>
      <c r="D85" s="4">
        <f>-(C85-$C$3)/$C$3*100</f>
        <v>-43.443362208780364</v>
      </c>
      <c r="E85" s="7">
        <v>170.49158066268333</v>
      </c>
      <c r="F85" s="4">
        <f>-(E85-$E$3)/$E$3*100</f>
        <v>-24.136652487602031</v>
      </c>
      <c r="G85" s="7">
        <v>143.80771319934817</v>
      </c>
      <c r="H85" s="4">
        <f>-(G85-$G$3)/$G$3*100</f>
        <v>-11.31062210168346</v>
      </c>
      <c r="I85" s="8">
        <v>148.47954790096878</v>
      </c>
      <c r="J85" s="4">
        <f>-(I85-$I$3)/$I$3*100</f>
        <v>-15.81736408123286</v>
      </c>
      <c r="L85" s="14"/>
      <c r="M85" s="4"/>
      <c r="N85" s="6"/>
      <c r="O85" s="4"/>
      <c r="P85" s="6"/>
      <c r="Q85" s="4"/>
      <c r="R85" s="6"/>
      <c r="S85" s="4"/>
      <c r="U85">
        <v>10</v>
      </c>
      <c r="V85" s="4">
        <f>-(U85-$U$3)/$U$3*100</f>
        <v>-44.927536231884055</v>
      </c>
      <c r="W85">
        <v>10.6</v>
      </c>
      <c r="X85" s="4">
        <f>-(W85-$W$3)/$W$3*100</f>
        <v>-55.882352941176471</v>
      </c>
      <c r="Y85">
        <v>8.5</v>
      </c>
      <c r="Z85" s="4">
        <f>-(Y85-$Y$3)/$Y$3*100</f>
        <v>-51.785714285714292</v>
      </c>
      <c r="AA85">
        <v>8.6999999999999993</v>
      </c>
      <c r="AB85" s="4">
        <f>-(AA85-$AA$3)/$AA$3*100</f>
        <v>-47.457627118644048</v>
      </c>
      <c r="AD85" s="4">
        <f>(D85*0.4)+(M85*0.2)+(V85*0.4)</f>
        <v>-35.348359376265769</v>
      </c>
      <c r="AE85" s="4">
        <f>(F85*0.4)+(O85*0.2)+(X85*0.4)</f>
        <v>-32.007602171511408</v>
      </c>
      <c r="AF85" s="4">
        <f>(H85*0.4)+(Q85*0.2)+(Z85*0.4)</f>
        <v>-25.238534554959102</v>
      </c>
      <c r="AG85" s="4">
        <f>(J85*0.4)+(S85*0.2)+(AB85*0.4)</f>
        <v>-25.309996479950762</v>
      </c>
    </row>
    <row r="86" spans="1:33" x14ac:dyDescent="0.2">
      <c r="A86">
        <v>746</v>
      </c>
      <c r="B86" s="1" t="s">
        <v>74</v>
      </c>
      <c r="C86" s="7">
        <v>108.09275911026977</v>
      </c>
      <c r="D86" s="4">
        <f>-(C86-$C$3)/$C$3*100</f>
        <v>18.617098857742551</v>
      </c>
      <c r="E86" s="7">
        <v>109.27591102697588</v>
      </c>
      <c r="F86" s="4">
        <f>-(E86-$E$3)/$E$3*100</f>
        <v>20.435098673521068</v>
      </c>
      <c r="G86" s="7">
        <v>107.67076825997792</v>
      </c>
      <c r="H86" s="4">
        <f>-(G86-$G$3)/$G$3*100</f>
        <v>16.660240744036393</v>
      </c>
      <c r="I86" s="8">
        <v>109.07522000062191</v>
      </c>
      <c r="J86" s="4">
        <f>-(I86-$I$3)/$I$3*100</f>
        <v>14.918891890226622</v>
      </c>
      <c r="L86" s="14">
        <v>5.9757649532451724</v>
      </c>
      <c r="M86" s="4">
        <f>-(L86-$L$3)/$L$3*100</f>
        <v>37.963982791607272</v>
      </c>
      <c r="N86" s="6">
        <v>6.0499395006049941</v>
      </c>
      <c r="O86" s="4">
        <f>-(N86-$N$3)/$N$3*100</f>
        <v>36.335620364884328</v>
      </c>
      <c r="P86" s="6">
        <v>4.9394518801784582</v>
      </c>
      <c r="Q86" s="4">
        <f>-(P86-$P$3)/$P$3*100</f>
        <v>44.612945441082744</v>
      </c>
      <c r="R86" s="6">
        <v>4.1472530848394857</v>
      </c>
      <c r="S86" s="4">
        <f>-(R86-$R$3)/$R$3*100</f>
        <v>53.880707088177026</v>
      </c>
      <c r="U86">
        <v>5.6</v>
      </c>
      <c r="V86" s="4">
        <f>-(U86-$U$3)/$U$3*100</f>
        <v>18.840579710144937</v>
      </c>
      <c r="W86">
        <v>5.5</v>
      </c>
      <c r="X86" s="4">
        <f>-(W86-$W$3)/$W$3*100</f>
        <v>19.117647058823529</v>
      </c>
      <c r="Y86">
        <v>4.5</v>
      </c>
      <c r="Z86" s="4">
        <f>-(Y86-$Y$3)/$Y$3*100</f>
        <v>19.642857142857135</v>
      </c>
      <c r="AA86">
        <v>4.5</v>
      </c>
      <c r="AB86" s="4">
        <f>-(AA86-$AA$3)/$AA$3*100</f>
        <v>23.728813559322038</v>
      </c>
      <c r="AD86" s="4">
        <f>(D86*0.4)+(M86*0.2)+(V86*0.4)</f>
        <v>22.575867985476449</v>
      </c>
      <c r="AE86" s="4">
        <f>(F86*0.4)+(O86*0.2)+(X86*0.4)</f>
        <v>23.088222365914707</v>
      </c>
      <c r="AF86" s="4">
        <f>(H86*0.4)+(Q86*0.2)+(Z86*0.4)</f>
        <v>23.443828242973961</v>
      </c>
      <c r="AG86" s="4">
        <f>(J86*0.4)+(S86*0.2)+(AB86*0.4)</f>
        <v>26.235223597454869</v>
      </c>
    </row>
    <row r="87" spans="1:33" x14ac:dyDescent="0.2">
      <c r="A87">
        <v>751</v>
      </c>
      <c r="B87" s="1" t="s">
        <v>97</v>
      </c>
      <c r="C87" s="7">
        <v>122.42700942024261</v>
      </c>
      <c r="D87" s="4">
        <f>-(C87-$C$3)/$C$3*100</f>
        <v>7.8248599924654094</v>
      </c>
      <c r="E87" s="7">
        <v>134.47375060595152</v>
      </c>
      <c r="F87" s="4">
        <f>-(E87-$E$3)/$E$3*100</f>
        <v>2.0882956050321519</v>
      </c>
      <c r="G87" s="7">
        <v>135.56658946395618</v>
      </c>
      <c r="H87" s="4">
        <f>-(G87-$G$3)/$G$3*100</f>
        <v>-4.9317945033902832</v>
      </c>
      <c r="I87" s="8">
        <v>130.50405643540387</v>
      </c>
      <c r="J87" s="4">
        <f>-(I87-$I$3)/$I$3*100</f>
        <v>-1.7960792037023139</v>
      </c>
      <c r="L87" s="14">
        <v>7.29806667179583</v>
      </c>
      <c r="M87" s="4">
        <f>-(L87-$L$3)/$L$3*100</f>
        <v>24.236814335600844</v>
      </c>
      <c r="N87" s="6">
        <v>6.9129401598617415</v>
      </c>
      <c r="O87" s="4">
        <f>-(N87-$N$3)/$N$3*100</f>
        <v>27.254140857397935</v>
      </c>
      <c r="P87" s="6">
        <v>5.903619493438101</v>
      </c>
      <c r="Q87" s="4">
        <f>-(P87-$P$3)/$P$3*100</f>
        <v>33.801542577973265</v>
      </c>
      <c r="R87" s="6">
        <v>4.7102468711247276</v>
      </c>
      <c r="S87" s="4">
        <f>-(R87-$R$3)/$R$3*100</f>
        <v>47.619966591740628</v>
      </c>
      <c r="U87">
        <v>6.4</v>
      </c>
      <c r="V87" s="4">
        <f>-(U87-$U$3)/$U$3*100</f>
        <v>7.2463768115942031</v>
      </c>
      <c r="W87">
        <v>7.2</v>
      </c>
      <c r="X87" s="4">
        <f>-(W87-$W$3)/$W$3*100</f>
        <v>-5.8823529411764763</v>
      </c>
      <c r="Y87">
        <v>5.4</v>
      </c>
      <c r="Z87" s="4">
        <f>-(Y87-$Y$3)/$Y$3*100</f>
        <v>3.5714285714285587</v>
      </c>
      <c r="AA87">
        <v>5.6</v>
      </c>
      <c r="AB87" s="4">
        <f>-(AA87-$AA$3)/$AA$3*100</f>
        <v>5.0847457627118757</v>
      </c>
      <c r="AD87" s="4">
        <f>(D87*0.4)+(M87*0.2)+(V87*0.4)</f>
        <v>10.875857588744015</v>
      </c>
      <c r="AE87" s="4">
        <f>(F87*0.4)+(O87*0.2)+(X87*0.4)</f>
        <v>3.9332052370218573</v>
      </c>
      <c r="AF87" s="4">
        <f>(H87*0.4)+(Q87*0.2)+(Z87*0.4)</f>
        <v>6.2161621428099636</v>
      </c>
      <c r="AG87" s="4">
        <f>(J87*0.4)+(S87*0.2)+(AB87*0.4)</f>
        <v>10.839459941951951</v>
      </c>
    </row>
    <row r="88" spans="1:33" x14ac:dyDescent="0.2">
      <c r="A88">
        <v>756</v>
      </c>
      <c r="B88" s="1" t="s">
        <v>41</v>
      </c>
      <c r="C88" s="7">
        <v>132.45967255804982</v>
      </c>
      <c r="D88" s="4">
        <f>-(C88-$C$3)/$C$3*100</f>
        <v>0.27128064951605679</v>
      </c>
      <c r="E88" s="7">
        <v>144.2565042316688</v>
      </c>
      <c r="F88" s="4">
        <f>-(E88-$E$3)/$E$3*100</f>
        <v>-5.0346267263067475</v>
      </c>
      <c r="G88" s="7">
        <v>136.39596846140864</v>
      </c>
      <c r="H88" s="4">
        <f>-(G88-$G$3)/$G$3*100</f>
        <v>-5.5737537565530886</v>
      </c>
      <c r="I88" s="8">
        <v>137.9670526441447</v>
      </c>
      <c r="J88" s="4">
        <f>-(I88-$I$3)/$I$3*100</f>
        <v>-7.6173829540416422</v>
      </c>
      <c r="L88" s="14">
        <v>6.756756756756757</v>
      </c>
      <c r="M88" s="4">
        <f>-(L88-$L$3)/$L$3*100</f>
        <v>29.856297609654543</v>
      </c>
      <c r="N88" s="6">
        <v>7.2082767978290372</v>
      </c>
      <c r="O88" s="4">
        <f>-(N88-$N$3)/$N$3*100</f>
        <v>24.146271127819915</v>
      </c>
      <c r="P88" s="6">
        <v>8.6925981209939422</v>
      </c>
      <c r="Q88" s="4">
        <f>-(P88-$P$3)/$P$3*100</f>
        <v>2.5281715329032681</v>
      </c>
      <c r="R88" s="6">
        <v>7.6261417043539943</v>
      </c>
      <c r="S88" s="4">
        <f>-(R88-$R$3)/$R$3*100</f>
        <v>15.19392333786562</v>
      </c>
      <c r="U88">
        <v>7</v>
      </c>
      <c r="V88" s="4">
        <f>-(U88-$U$3)/$U$3*100</f>
        <v>-1.4492753623188355</v>
      </c>
      <c r="W88">
        <v>7.5</v>
      </c>
      <c r="X88" s="4">
        <f>-(W88-$W$3)/$W$3*100</f>
        <v>-10.294117647058826</v>
      </c>
      <c r="Y88">
        <v>6.4</v>
      </c>
      <c r="Z88" s="4">
        <f>-(Y88-$Y$3)/$Y$3*100</f>
        <v>-14.285714285714299</v>
      </c>
      <c r="AA88">
        <v>6.4</v>
      </c>
      <c r="AB88" s="4">
        <f>-(AA88-$AA$3)/$AA$3*100</f>
        <v>-8.4745762711864394</v>
      </c>
      <c r="AD88" s="4">
        <f>(D88*0.4)+(M88*0.2)+(V88*0.4)</f>
        <v>5.5000616368097974</v>
      </c>
      <c r="AE88" s="4">
        <f>(F88*0.4)+(O88*0.2)+(X88*0.4)</f>
        <v>-1.3022435237822467</v>
      </c>
      <c r="AF88" s="4">
        <f>(H88*0.4)+(Q88*0.2)+(Z88*0.4)</f>
        <v>-7.438152910326302</v>
      </c>
      <c r="AG88" s="4">
        <f>(J88*0.4)+(S88*0.2)+(AB88*0.4)</f>
        <v>-3.3979990225181091</v>
      </c>
    </row>
    <row r="89" spans="1:33" x14ac:dyDescent="0.2">
      <c r="A89">
        <v>760</v>
      </c>
      <c r="B89" s="1" t="s">
        <v>67</v>
      </c>
      <c r="C89" s="7">
        <v>127.7188423338436</v>
      </c>
      <c r="D89" s="4">
        <f>-(C89-$C$3)/$C$3*100</f>
        <v>3.8406457082357437</v>
      </c>
      <c r="E89" s="7">
        <v>146.76408814210956</v>
      </c>
      <c r="F89" s="4">
        <f>-(E89-$E$3)/$E$3*100</f>
        <v>-6.860424054620327</v>
      </c>
      <c r="G89" s="7">
        <v>134.7451140934819</v>
      </c>
      <c r="H89" s="4">
        <f>-(G89-$G$3)/$G$3*100</f>
        <v>-4.2959528472341315</v>
      </c>
      <c r="I89" s="8">
        <v>134.10316175293133</v>
      </c>
      <c r="J89" s="4">
        <f>-(I89-$I$3)/$I$3*100</f>
        <v>-4.6034617477601492</v>
      </c>
      <c r="L89" s="14">
        <v>10.512939001848428</v>
      </c>
      <c r="M89" s="4">
        <f>-(L89-$L$3)/$L$3*100</f>
        <v>-9.1376367598397117</v>
      </c>
      <c r="N89" s="6">
        <v>10.016193846338391</v>
      </c>
      <c r="O89" s="4">
        <f>-(N89-$N$3)/$N$3*100</f>
        <v>-5.40184202973093</v>
      </c>
      <c r="P89" s="6">
        <v>10.149675595811653</v>
      </c>
      <c r="Q89" s="4">
        <f>-(P89-$P$3)/$P$3*100</f>
        <v>-13.810327464961688</v>
      </c>
      <c r="R89" s="6">
        <v>9.2642683256694607</v>
      </c>
      <c r="S89" s="4">
        <f>-(R89-$R$3)/$R$3*100</f>
        <v>-3.0227709244829577</v>
      </c>
      <c r="U89">
        <v>6.8</v>
      </c>
      <c r="V89" s="4">
        <f>-(U89-$U$3)/$U$3*100</f>
        <v>1.4492753623188481</v>
      </c>
      <c r="W89">
        <v>7.8</v>
      </c>
      <c r="X89" s="4">
        <f>-(W89-$W$3)/$W$3*100</f>
        <v>-14.705882352941178</v>
      </c>
      <c r="Y89">
        <v>6.9</v>
      </c>
      <c r="Z89" s="4">
        <f>-(Y89-$Y$3)/$Y$3*100</f>
        <v>-23.21428571428573</v>
      </c>
      <c r="AA89">
        <v>7.3</v>
      </c>
      <c r="AB89" s="4">
        <f>-(AA89-$AA$3)/$AA$3*100</f>
        <v>-23.728813559322024</v>
      </c>
      <c r="AD89" s="4">
        <f>(D89*0.4)+(M89*0.2)+(V89*0.4)</f>
        <v>0.28844107625389426</v>
      </c>
      <c r="AE89" s="4">
        <f>(F89*0.4)+(O89*0.2)+(X89*0.4)</f>
        <v>-9.7068909689707876</v>
      </c>
      <c r="AF89" s="4">
        <f>(H89*0.4)+(Q89*0.2)+(Z89*0.4)</f>
        <v>-13.766160917600281</v>
      </c>
      <c r="AG89" s="4">
        <f>(J89*0.4)+(S89*0.2)+(AB89*0.4)</f>
        <v>-11.93746430772946</v>
      </c>
    </row>
    <row r="90" spans="1:33" x14ac:dyDescent="0.2">
      <c r="A90">
        <v>766</v>
      </c>
      <c r="B90" s="1" t="s">
        <v>29</v>
      </c>
      <c r="C90" s="7">
        <v>114.9808650289697</v>
      </c>
      <c r="D90" s="4">
        <f>-(C90-$C$3)/$C$3*100</f>
        <v>13.431052653971481</v>
      </c>
      <c r="E90" s="7">
        <v>126.6435764222949</v>
      </c>
      <c r="F90" s="4">
        <f>-(E90-$E$3)/$E$3*100</f>
        <v>7.7895250016737068</v>
      </c>
      <c r="G90" s="7">
        <v>120.44876317533621</v>
      </c>
      <c r="H90" s="4">
        <f>-(G90-$G$3)/$G$3*100</f>
        <v>6.7697659454487038</v>
      </c>
      <c r="I90" s="8">
        <v>124.27015435571882</v>
      </c>
      <c r="J90" s="4">
        <f>-(I90-$I$3)/$I$3*100</f>
        <v>3.0665036706150692</v>
      </c>
      <c r="L90" s="14">
        <v>5.1109813084112146</v>
      </c>
      <c r="M90" s="4">
        <f>-(L90-$L$3)/$L$3*100</f>
        <v>46.941533530667435</v>
      </c>
      <c r="N90" s="6">
        <v>7.5345020514733312</v>
      </c>
      <c r="O90" s="4">
        <f>-(N90-$N$3)/$N$3*100</f>
        <v>20.713356072637072</v>
      </c>
      <c r="P90" s="6">
        <v>5.9671419714817118</v>
      </c>
      <c r="Q90" s="4">
        <f>-(P90-$P$3)/$P$3*100</f>
        <v>33.089252420590057</v>
      </c>
      <c r="R90" s="6">
        <v>6.8695582714274304</v>
      </c>
      <c r="S90" s="4">
        <f>-(R90-$R$3)/$R$3*100</f>
        <v>23.607466529364206</v>
      </c>
      <c r="U90">
        <v>5.3</v>
      </c>
      <c r="V90" s="4">
        <f>-(U90-$U$3)/$U$3*100</f>
        <v>23.188405797101456</v>
      </c>
      <c r="W90">
        <v>5.6</v>
      </c>
      <c r="X90" s="4">
        <f>-(W90-$W$3)/$W$3*100</f>
        <v>17.647058823529417</v>
      </c>
      <c r="Y90">
        <v>4.9000000000000004</v>
      </c>
      <c r="Z90" s="4">
        <f>-(Y90-$Y$3)/$Y$3*100</f>
        <v>12.499999999999988</v>
      </c>
      <c r="AA90">
        <v>5.3</v>
      </c>
      <c r="AB90" s="4">
        <f>-(AA90-$AA$3)/$AA$3*100</f>
        <v>10.169491525423737</v>
      </c>
      <c r="AD90" s="4">
        <f>(D90*0.4)+(M90*0.2)+(V90*0.4)</f>
        <v>24.036090086562666</v>
      </c>
      <c r="AE90" s="4">
        <f>(F90*0.4)+(O90*0.2)+(X90*0.4)</f>
        <v>14.317304744608665</v>
      </c>
      <c r="AF90" s="4">
        <f>(H90*0.4)+(Q90*0.2)+(Z90*0.4)</f>
        <v>14.325756862297489</v>
      </c>
      <c r="AG90" s="4">
        <f>(J90*0.4)+(S90*0.2)+(AB90*0.4)</f>
        <v>10.015891384288365</v>
      </c>
    </row>
    <row r="91" spans="1:33" x14ac:dyDescent="0.2">
      <c r="A91">
        <v>773</v>
      </c>
      <c r="B91" s="1" t="s">
        <v>57</v>
      </c>
      <c r="C91" s="7">
        <v>180.82826671982457</v>
      </c>
      <c r="D91" s="4">
        <f>-(C91-$C$3)/$C$3*100</f>
        <v>-36.14537250522514</v>
      </c>
      <c r="E91" s="7">
        <v>184.04265922455895</v>
      </c>
      <c r="F91" s="4">
        <f>-(E91-$E$3)/$E$3*100</f>
        <v>-34.003330500259686</v>
      </c>
      <c r="G91" s="7">
        <v>158.47702581481113</v>
      </c>
      <c r="H91" s="4">
        <f>-(G91-$G$3)/$G$3*100</f>
        <v>-22.66502220098673</v>
      </c>
      <c r="I91" s="8">
        <v>165.23819015347817</v>
      </c>
      <c r="J91" s="4">
        <f>-(I91-$I$3)/$I$3*100</f>
        <v>-28.889479390747137</v>
      </c>
      <c r="L91" s="14">
        <v>12.411653163247715</v>
      </c>
      <c r="M91" s="4">
        <f>-(L91-$L$3)/$L$3*100</f>
        <v>-28.848697236945547</v>
      </c>
      <c r="N91" s="6">
        <v>14.183123877917415</v>
      </c>
      <c r="O91" s="4">
        <f>-(N91-$N$3)/$N$3*100</f>
        <v>-49.251043400568285</v>
      </c>
      <c r="P91" s="6">
        <v>15.556441962504985</v>
      </c>
      <c r="Q91" s="4">
        <f>-(P91-$P$3)/$P$3*100</f>
        <v>-74.437472136840356</v>
      </c>
      <c r="R91" s="6">
        <v>17.838622692387471</v>
      </c>
      <c r="S91" s="4">
        <f>-(R91-$R$3)/$R$3*100</f>
        <v>-98.373392764756161</v>
      </c>
      <c r="U91">
        <v>10.7</v>
      </c>
      <c r="V91" s="4">
        <f>-(U91-$U$3)/$U$3*100</f>
        <v>-55.072463768115924</v>
      </c>
      <c r="W91">
        <v>11.5</v>
      </c>
      <c r="X91" s="4">
        <f>-(W91-$W$3)/$W$3*100</f>
        <v>-69.117647058823536</v>
      </c>
      <c r="Y91">
        <v>9.4</v>
      </c>
      <c r="Z91" s="4">
        <f>-(Y91-$Y$3)/$Y$3*100</f>
        <v>-67.857142857142875</v>
      </c>
      <c r="AA91">
        <v>9.5</v>
      </c>
      <c r="AB91" s="4">
        <f>-(AA91-$AA$3)/$AA$3*100</f>
        <v>-61.016949152542367</v>
      </c>
      <c r="AD91" s="4">
        <f>(D91*0.4)+(M91*0.2)+(V91*0.4)</f>
        <v>-42.256873956725542</v>
      </c>
      <c r="AE91" s="4">
        <f>(F91*0.4)+(O91*0.2)+(X91*0.4)</f>
        <v>-51.098599703746956</v>
      </c>
      <c r="AF91" s="4">
        <f>(H91*0.4)+(Q91*0.2)+(Z91*0.4)</f>
        <v>-51.096360450619919</v>
      </c>
      <c r="AG91" s="4">
        <f>(J91*0.4)+(S91*0.2)+(AB91*0.4)</f>
        <v>-55.637249970267035</v>
      </c>
    </row>
    <row r="92" spans="1:33" x14ac:dyDescent="0.2">
      <c r="A92">
        <v>779</v>
      </c>
      <c r="B92" s="1" t="s">
        <v>75</v>
      </c>
      <c r="C92" s="7">
        <v>152.2839845899835</v>
      </c>
      <c r="D92" s="4">
        <f>-(C92-$C$3)/$C$3*100</f>
        <v>-14.654418718211904</v>
      </c>
      <c r="E92" s="7">
        <v>161.94276279581729</v>
      </c>
      <c r="F92" s="4">
        <f>-(E92-$E$3)/$E$3*100</f>
        <v>-17.91217132205653</v>
      </c>
      <c r="G92" s="7">
        <v>149.1469455145845</v>
      </c>
      <c r="H92" s="4">
        <f>-(G92-$G$3)/$G$3*100</f>
        <v>-15.443316081251321</v>
      </c>
      <c r="I92" s="8">
        <v>150.69989795465639</v>
      </c>
      <c r="J92" s="4">
        <f>-(I92-$I$3)/$I$3*100</f>
        <v>-17.549286721024551</v>
      </c>
      <c r="L92" s="14">
        <v>8.5275306917591713</v>
      </c>
      <c r="M92" s="4">
        <f>-(L92-$L$3)/$L$3*100</f>
        <v>11.473418904840782</v>
      </c>
      <c r="N92" s="6">
        <v>8.9986155976003701</v>
      </c>
      <c r="O92" s="4">
        <f>-(N92-$N$3)/$N$3*100</f>
        <v>5.3062795853059095</v>
      </c>
      <c r="P92" s="6">
        <v>10.02484791363208</v>
      </c>
      <c r="Q92" s="4">
        <f>-(P92-$P$3)/$P$3*100</f>
        <v>-12.410609882715821</v>
      </c>
      <c r="R92" s="6">
        <v>9.5773091444884422</v>
      </c>
      <c r="S92" s="4">
        <f>-(R92-$R$3)/$R$3*100</f>
        <v>-6.5039236106417988</v>
      </c>
      <c r="U92">
        <v>7.9</v>
      </c>
      <c r="V92" s="4">
        <f>-(U92-$U$3)/$U$3*100</f>
        <v>-14.492753623188406</v>
      </c>
      <c r="W92">
        <v>8.6</v>
      </c>
      <c r="X92" s="4">
        <f>-(W92-$W$3)/$W$3*100</f>
        <v>-26.47058823529412</v>
      </c>
      <c r="Y92">
        <v>8.5</v>
      </c>
      <c r="Z92" s="4">
        <f>-(Y92-$Y$3)/$Y$3*100</f>
        <v>-51.785714285714292</v>
      </c>
      <c r="AA92">
        <v>8.8000000000000007</v>
      </c>
      <c r="AB92" s="4">
        <f>-(AA92-$AA$3)/$AA$3*100</f>
        <v>-49.152542372881356</v>
      </c>
      <c r="AD92" s="4">
        <f>(D92*0.4)+(M92*0.2)+(V92*0.4)</f>
        <v>-9.3641851555919686</v>
      </c>
      <c r="AE92" s="4">
        <f>(F92*0.4)+(O92*0.2)+(X92*0.4)</f>
        <v>-16.691847905879079</v>
      </c>
      <c r="AF92" s="4">
        <f>(H92*0.4)+(Q92*0.2)+(Z92*0.4)</f>
        <v>-29.373734123329413</v>
      </c>
      <c r="AG92" s="4">
        <f>(J92*0.4)+(S92*0.2)+(AB92*0.4)</f>
        <v>-27.981516359690723</v>
      </c>
    </row>
    <row r="93" spans="1:33" x14ac:dyDescent="0.2">
      <c r="A93">
        <v>787</v>
      </c>
      <c r="B93" s="1" t="s">
        <v>84</v>
      </c>
      <c r="C93" s="7">
        <v>157.84870250231697</v>
      </c>
      <c r="D93" s="4">
        <f>-(C93-$C$3)/$C$3*100</f>
        <v>-18.844087771640261</v>
      </c>
      <c r="E93" s="7">
        <v>169.71733086190918</v>
      </c>
      <c r="F93" s="4">
        <f>-(E93-$E$3)/$E$3*100</f>
        <v>-23.572913339406465</v>
      </c>
      <c r="G93" s="7">
        <v>150.81672845227061</v>
      </c>
      <c r="H93" s="4">
        <f>-(G93-$G$3)/$G$3*100</f>
        <v>-16.735768157941877</v>
      </c>
      <c r="I93" s="8">
        <v>153.49044999883964</v>
      </c>
      <c r="J93" s="4">
        <f>-(I93-$I$3)/$I$3*100</f>
        <v>-19.725979650507067</v>
      </c>
      <c r="L93" s="14">
        <v>10.934550031466332</v>
      </c>
      <c r="M93" s="4">
        <f>-(L93-$L$3)/$L$3*100</f>
        <v>-13.514493830568499</v>
      </c>
      <c r="N93" s="6">
        <v>12.711169427587338</v>
      </c>
      <c r="O93" s="4">
        <f>-(N93-$N$3)/$N$3*100</f>
        <v>-33.761455955596162</v>
      </c>
      <c r="P93" s="6">
        <v>11.760481192207559</v>
      </c>
      <c r="Q93" s="4">
        <f>-(P93-$P$3)/$P$3*100</f>
        <v>-31.872610409636497</v>
      </c>
      <c r="R93" s="6">
        <v>11.691565370696855</v>
      </c>
      <c r="S93" s="4">
        <f>-(R93-$R$3)/$R$3*100</f>
        <v>-30.01539016270663</v>
      </c>
      <c r="U93">
        <v>9.5</v>
      </c>
      <c r="V93" s="4">
        <f>-(U93-$U$3)/$U$3*100</f>
        <v>-37.681159420289852</v>
      </c>
      <c r="W93">
        <v>10</v>
      </c>
      <c r="X93" s="4">
        <f>-(W93-$W$3)/$W$3*100</f>
        <v>-47.058823529411768</v>
      </c>
      <c r="Y93">
        <v>7.8</v>
      </c>
      <c r="Z93" s="4">
        <f>-(Y93-$Y$3)/$Y$3*100</f>
        <v>-39.285714285714292</v>
      </c>
      <c r="AA93">
        <v>8.1999999999999993</v>
      </c>
      <c r="AB93" s="4">
        <f>-(AA93-$AA$3)/$AA$3*100</f>
        <v>-38.983050847457605</v>
      </c>
      <c r="AD93" s="4">
        <f>(D93*0.4)+(M93*0.2)+(V93*0.4)</f>
        <v>-25.312997642885747</v>
      </c>
      <c r="AE93" s="4">
        <f>(F93*0.4)+(O93*0.2)+(X93*0.4)</f>
        <v>-35.004985938646527</v>
      </c>
      <c r="AF93" s="4">
        <f>(H93*0.4)+(Q93*0.2)+(Z93*0.4)</f>
        <v>-28.783115059389765</v>
      </c>
      <c r="AG93" s="4">
        <f>(J93*0.4)+(S93*0.2)+(AB93*0.4)</f>
        <v>-29.486690231727195</v>
      </c>
    </row>
    <row r="94" spans="1:33" x14ac:dyDescent="0.2">
      <c r="A94">
        <v>791</v>
      </c>
      <c r="B94" s="1" t="s">
        <v>92</v>
      </c>
      <c r="C94" s="7">
        <v>127.5819981588556</v>
      </c>
      <c r="D94" s="4">
        <f>-(C94-$C$3)/$C$3*100</f>
        <v>3.9436755139009043</v>
      </c>
      <c r="E94" s="7">
        <v>141.67761354585795</v>
      </c>
      <c r="F94" s="4">
        <f>-(E94-$E$3)/$E$3*100</f>
        <v>-3.1569102101967825</v>
      </c>
      <c r="G94" s="7">
        <v>137.91516254822662</v>
      </c>
      <c r="H94" s="4">
        <f>-(G94-$G$3)/$G$3*100</f>
        <v>-6.7496464478059961</v>
      </c>
      <c r="I94" s="8">
        <v>140.01982508492776</v>
      </c>
      <c r="J94" s="4">
        <f>-(I94-$I$3)/$I$3*100</f>
        <v>-9.2185913124390026</v>
      </c>
      <c r="L94" s="14">
        <v>9.5679801336595691</v>
      </c>
      <c r="M94" s="4">
        <f>-(L94-$L$3)/$L$3*100</f>
        <v>0.67223445612112775</v>
      </c>
      <c r="N94" s="6">
        <v>7.7018091985758925</v>
      </c>
      <c r="O94" s="4">
        <f>-(N94-$N$3)/$N$3*100</f>
        <v>18.952759007535768</v>
      </c>
      <c r="P94" s="6">
        <v>8.2838038632986635</v>
      </c>
      <c r="Q94" s="4">
        <f>-(P94-$P$3)/$P$3*100</f>
        <v>7.112062702123942</v>
      </c>
      <c r="R94" s="6">
        <v>9.3418584172441523</v>
      </c>
      <c r="S94" s="4">
        <f>-(R94-$R$3)/$R$3*100</f>
        <v>-3.8856071409341344</v>
      </c>
      <c r="U94">
        <v>7.1</v>
      </c>
      <c r="V94" s="4">
        <f>-(U94-$U$3)/$U$3*100</f>
        <v>-2.8985507246376709</v>
      </c>
      <c r="W94">
        <v>7.3</v>
      </c>
      <c r="X94" s="4">
        <f>-(W94-$W$3)/$W$3*100</f>
        <v>-7.3529411764705888</v>
      </c>
      <c r="Y94">
        <v>7</v>
      </c>
      <c r="Z94" s="4">
        <f>-(Y94-$Y$3)/$Y$3*100</f>
        <v>-25.000000000000007</v>
      </c>
      <c r="AA94">
        <v>7.4</v>
      </c>
      <c r="AB94" s="4">
        <f>-(AA94-$AA$3)/$AA$3*100</f>
        <v>-25.423728813559322</v>
      </c>
      <c r="AD94" s="4">
        <f>(D94*0.4)+(M94*0.2)+(V94*0.4)</f>
        <v>0.55249680692951886</v>
      </c>
      <c r="AE94" s="4">
        <f>(F94*0.4)+(O94*0.2)+(X94*0.4)</f>
        <v>-0.41338875315979484</v>
      </c>
      <c r="AF94" s="4">
        <f>(H94*0.4)+(Q94*0.2)+(Z94*0.4)</f>
        <v>-11.277446038697613</v>
      </c>
      <c r="AG94" s="4">
        <f>(J94*0.4)+(S94*0.2)+(AB94*0.4)</f>
        <v>-14.634049478586158</v>
      </c>
    </row>
    <row r="95" spans="1:33" x14ac:dyDescent="0.2">
      <c r="A95">
        <v>810</v>
      </c>
      <c r="B95" s="1" t="s">
        <v>7</v>
      </c>
      <c r="C95" s="7">
        <v>147.99458219310614</v>
      </c>
      <c r="D95" s="4">
        <f>-(C95-$C$3)/$C$3*100</f>
        <v>-11.42493309773368</v>
      </c>
      <c r="E95" s="7">
        <v>152.62459573762337</v>
      </c>
      <c r="F95" s="4">
        <f>-(E95-$E$3)/$E$3*100</f>
        <v>-11.127519191855358</v>
      </c>
      <c r="G95" s="7">
        <v>140.25485805898774</v>
      </c>
      <c r="H95" s="4">
        <f>-(G95-$G$3)/$G$3*100</f>
        <v>-8.5606269372204995</v>
      </c>
      <c r="I95" s="8">
        <v>146.37785268276511</v>
      </c>
      <c r="J95" s="4">
        <f>-(I95-$I$3)/$I$3*100</f>
        <v>-14.177994863616236</v>
      </c>
      <c r="L95" s="14">
        <v>15.301085883514315</v>
      </c>
      <c r="M95" s="4">
        <f>-(L95-$L$3)/$L$3*100</f>
        <v>-58.844672540426934</v>
      </c>
      <c r="N95" s="6">
        <v>15.133293245139308</v>
      </c>
      <c r="O95" s="4">
        <f>-(N95-$N$3)/$N$3*100</f>
        <v>-59.249811703362553</v>
      </c>
      <c r="P95" s="6">
        <v>17.853457172342623</v>
      </c>
      <c r="Q95" s="4">
        <f>-(P95-$P$3)/$P$3*100</f>
        <v>-100.19435970982819</v>
      </c>
      <c r="R95" s="6">
        <v>16.393442622950822</v>
      </c>
      <c r="S95" s="4">
        <f>-(R95-$R$3)/$R$3*100</f>
        <v>-82.302349698606477</v>
      </c>
      <c r="U95">
        <v>7.6</v>
      </c>
      <c r="V95" s="4">
        <f>-(U95-$U$3)/$U$3*100</f>
        <v>-10.144927536231874</v>
      </c>
      <c r="W95">
        <v>7.7</v>
      </c>
      <c r="X95" s="4">
        <f>-(W95-$W$3)/$W$3*100</f>
        <v>-13.235294117647065</v>
      </c>
      <c r="Y95">
        <v>7</v>
      </c>
      <c r="Z95" s="4">
        <f>-(Y95-$Y$3)/$Y$3*100</f>
        <v>-25.000000000000007</v>
      </c>
      <c r="AA95">
        <v>7.3</v>
      </c>
      <c r="AB95" s="4">
        <f>-(AA95-$AA$3)/$AA$3*100</f>
        <v>-23.728813559322024</v>
      </c>
      <c r="AD95" s="4">
        <f>(D95*0.4)+(M95*0.2)+(V95*0.4)</f>
        <v>-20.396878761671609</v>
      </c>
      <c r="AE95" s="4">
        <f>(F95*0.4)+(O95*0.2)+(X95*0.4)</f>
        <v>-21.595087664473482</v>
      </c>
      <c r="AF95" s="4">
        <f>(H95*0.4)+(Q95*0.2)+(Z95*0.4)</f>
        <v>-33.463122716853846</v>
      </c>
      <c r="AG95" s="4">
        <f>(J95*0.4)+(S95*0.2)+(AB95*0.4)</f>
        <v>-31.6231933088966</v>
      </c>
    </row>
    <row r="96" spans="1:33" x14ac:dyDescent="0.2">
      <c r="A96">
        <v>813</v>
      </c>
      <c r="B96" s="1" t="s">
        <v>17</v>
      </c>
      <c r="C96" s="7">
        <v>174.17300428530294</v>
      </c>
      <c r="D96" s="4">
        <f>-(C96-$C$3)/$C$3*100</f>
        <v>-31.13463386516581</v>
      </c>
      <c r="E96" s="7">
        <v>166.77958637510798</v>
      </c>
      <c r="F96" s="4">
        <f>-(E96-$E$3)/$E$3*100</f>
        <v>-21.433911723972273</v>
      </c>
      <c r="G96" s="7">
        <v>154.04224326292788</v>
      </c>
      <c r="H96" s="4">
        <f>-(G96-$G$3)/$G$3*100</f>
        <v>-19.232394049452694</v>
      </c>
      <c r="I96" s="8">
        <v>160.18292061551003</v>
      </c>
      <c r="J96" s="4">
        <f>-(I96-$I$3)/$I$3*100</f>
        <v>-24.94625622712244</v>
      </c>
      <c r="L96" s="14">
        <v>16.334635833707004</v>
      </c>
      <c r="M96" s="4">
        <f>-(L96-$L$3)/$L$3*100</f>
        <v>-69.574231516984042</v>
      </c>
      <c r="N96" s="6">
        <v>15.342355621063916</v>
      </c>
      <c r="O96" s="4">
        <f>-(N96-$N$3)/$N$3*100</f>
        <v>-61.449805020147387</v>
      </c>
      <c r="P96" s="6">
        <v>14.833494029518652</v>
      </c>
      <c r="Q96" s="4">
        <f>-(P96-$P$3)/$P$3*100</f>
        <v>-66.330913437836728</v>
      </c>
      <c r="R96" s="6">
        <v>17.965468968735415</v>
      </c>
      <c r="S96" s="4">
        <f>-(R96-$R$3)/$R$3*100</f>
        <v>-99.783979592709855</v>
      </c>
      <c r="U96">
        <v>6.5</v>
      </c>
      <c r="V96" s="4">
        <f>-(U96-$U$3)/$U$3*100</f>
        <v>5.7971014492753676</v>
      </c>
      <c r="W96">
        <v>8.8000000000000007</v>
      </c>
      <c r="X96" s="4">
        <f>-(W96-$W$3)/$W$3*100</f>
        <v>-29.411764705882366</v>
      </c>
      <c r="Y96">
        <v>8.5</v>
      </c>
      <c r="Z96" s="4">
        <f>-(Y96-$Y$3)/$Y$3*100</f>
        <v>-51.785714285714292</v>
      </c>
      <c r="AA96">
        <v>8.6999999999999993</v>
      </c>
      <c r="AB96" s="4">
        <f>-(AA96-$AA$3)/$AA$3*100</f>
        <v>-47.457627118644048</v>
      </c>
      <c r="AD96" s="4">
        <f>(D96*0.4)+(M96*0.2)+(V96*0.4)</f>
        <v>-24.049859269752986</v>
      </c>
      <c r="AE96" s="4">
        <f>(F96*0.4)+(O96*0.2)+(X96*0.4)</f>
        <v>-32.628231575971334</v>
      </c>
      <c r="AF96" s="4">
        <f>(H96*0.4)+(Q96*0.2)+(Z96*0.4)</f>
        <v>-41.673426021634143</v>
      </c>
      <c r="AG96" s="4">
        <f>(J96*0.4)+(S96*0.2)+(AB96*0.4)</f>
        <v>-48.918349256848565</v>
      </c>
    </row>
    <row r="97" spans="1:33" x14ac:dyDescent="0.2">
      <c r="A97">
        <v>820</v>
      </c>
      <c r="B97" s="1" t="s">
        <v>91</v>
      </c>
      <c r="C97" s="7">
        <v>148.93982729222816</v>
      </c>
      <c r="D97" s="4">
        <f>-(C97-$C$3)/$C$3*100</f>
        <v>-12.136606933152891</v>
      </c>
      <c r="E97" s="7">
        <v>162.3123040536824</v>
      </c>
      <c r="F97" s="4">
        <f>-(E97-$E$3)/$E$3*100</f>
        <v>-18.181238067341702</v>
      </c>
      <c r="G97" s="7">
        <v>144.0377316979264</v>
      </c>
      <c r="H97" s="4">
        <f>-(G97-$G$3)/$G$3*100</f>
        <v>-11.488661941147054</v>
      </c>
      <c r="I97" s="8">
        <v>146.61674833452622</v>
      </c>
      <c r="J97" s="4">
        <f>-(I97-$I$3)/$I$3*100</f>
        <v>-14.364338808412553</v>
      </c>
      <c r="L97" s="14">
        <v>13.578050379248992</v>
      </c>
      <c r="M97" s="4">
        <f>-(L97-$L$3)/$L$3*100</f>
        <v>-40.957379276787464</v>
      </c>
      <c r="N97" s="6">
        <v>12.985763755290495</v>
      </c>
      <c r="O97" s="4">
        <f>-(N97-$N$3)/$N$3*100</f>
        <v>-36.651051384243836</v>
      </c>
      <c r="P97" s="6">
        <v>13.526365845926239</v>
      </c>
      <c r="Q97" s="4">
        <f>-(P97-$P$3)/$P$3*100</f>
        <v>-51.673825611825606</v>
      </c>
      <c r="R97" s="6">
        <v>13.796971396522714</v>
      </c>
      <c r="S97" s="4">
        <f>-(R97-$R$3)/$R$3*100</f>
        <v>-53.428438562943825</v>
      </c>
      <c r="U97">
        <v>8</v>
      </c>
      <c r="V97" s="4">
        <f>-(U97-$U$3)/$U$3*100</f>
        <v>-15.942028985507239</v>
      </c>
      <c r="W97">
        <v>8.9</v>
      </c>
      <c r="X97" s="4">
        <f>-(W97-$W$3)/$W$3*100</f>
        <v>-30.882352941176478</v>
      </c>
      <c r="Y97">
        <v>7.8</v>
      </c>
      <c r="Z97" s="4">
        <f>-(Y97-$Y$3)/$Y$3*100</f>
        <v>-39.285714285714292</v>
      </c>
      <c r="AA97">
        <v>8.3000000000000007</v>
      </c>
      <c r="AB97" s="4">
        <f>-(AA97-$AA$3)/$AA$3*100</f>
        <v>-40.677966101694921</v>
      </c>
      <c r="AD97" s="4">
        <f>(D97*0.4)+(M97*0.2)+(V97*0.4)</f>
        <v>-19.422930222821545</v>
      </c>
      <c r="AE97" s="4">
        <f>(F97*0.4)+(O97*0.2)+(X97*0.4)</f>
        <v>-26.955646680256038</v>
      </c>
      <c r="AF97" s="4">
        <f>(H97*0.4)+(Q97*0.2)+(Z97*0.4)</f>
        <v>-30.644515613109661</v>
      </c>
      <c r="AG97" s="4">
        <f>(J97*0.4)+(S97*0.2)+(AB97*0.4)</f>
        <v>-32.702609676631752</v>
      </c>
    </row>
    <row r="98" spans="1:33" x14ac:dyDescent="0.2">
      <c r="A98">
        <v>825</v>
      </c>
      <c r="B98" s="1" t="s">
        <v>54</v>
      </c>
      <c r="C98" s="7">
        <v>196.71201814058955</v>
      </c>
      <c r="D98" s="4">
        <f>-(C98-$C$3)/$C$3*100</f>
        <v>-48.1042287901832</v>
      </c>
      <c r="E98" s="7">
        <v>161.98979591836735</v>
      </c>
      <c r="F98" s="4">
        <f>-(E98-$E$3)/$E$3*100</f>
        <v>-17.946416616555592</v>
      </c>
      <c r="G98" s="7">
        <v>136.76303854875283</v>
      </c>
      <c r="H98" s="4">
        <f>-(G98-$G$3)/$G$3*100</f>
        <v>-5.8578748156270333</v>
      </c>
      <c r="I98" s="8">
        <v>134.53928773318259</v>
      </c>
      <c r="J98" s="4">
        <f>-(I98-$I$3)/$I$3*100</f>
        <v>-4.9436497544863967</v>
      </c>
      <c r="L98" s="14"/>
      <c r="M98" s="4"/>
      <c r="N98" s="6"/>
      <c r="O98" s="4"/>
      <c r="P98" s="6"/>
      <c r="Q98" s="4"/>
      <c r="R98" s="6"/>
      <c r="S98" s="4"/>
      <c r="U98">
        <v>8.1999999999999993</v>
      </c>
      <c r="V98" s="4">
        <f>-(U98-$U$3)/$U$3*100</f>
        <v>-18.840579710144912</v>
      </c>
      <c r="W98">
        <v>9.4</v>
      </c>
      <c r="X98" s="4">
        <f>-(W98-$W$3)/$W$3*100</f>
        <v>-38.235294117647065</v>
      </c>
      <c r="Y98">
        <v>8.8000000000000007</v>
      </c>
      <c r="Z98" s="4">
        <f>-(Y98-$Y$3)/$Y$3*100</f>
        <v>-57.14285714285716</v>
      </c>
      <c r="AA98">
        <v>8.4</v>
      </c>
      <c r="AB98" s="4">
        <f>-(AA98-$AA$3)/$AA$3*100</f>
        <v>-42.372881355932201</v>
      </c>
      <c r="AD98" s="4">
        <f>(D98*0.4)+(M98*0.2)+(V98*0.4)</f>
        <v>-26.777923400131247</v>
      </c>
      <c r="AE98" s="4">
        <f>(F98*0.4)+(O98*0.2)+(X98*0.4)</f>
        <v>-22.472684293681063</v>
      </c>
      <c r="AF98" s="4">
        <f>(H98*0.4)+(Q98*0.2)+(Z98*0.4)</f>
        <v>-25.200292783393678</v>
      </c>
      <c r="AG98" s="4">
        <f>(J98*0.4)+(S98*0.2)+(AB98*0.4)</f>
        <v>-18.926612444167439</v>
      </c>
    </row>
    <row r="99" spans="1:33" x14ac:dyDescent="0.2">
      <c r="A99">
        <v>840</v>
      </c>
      <c r="B99" s="1" t="s">
        <v>66</v>
      </c>
      <c r="C99" s="7">
        <v>112.62205911265482</v>
      </c>
      <c r="D99" s="4">
        <f>-(C99-$C$3)/$C$3*100</f>
        <v>15.206994634556814</v>
      </c>
      <c r="E99" s="7">
        <v>117.03748607379251</v>
      </c>
      <c r="F99" s="4">
        <f>-(E99-$E$3)/$E$3*100</f>
        <v>14.783817005545972</v>
      </c>
      <c r="G99" s="7">
        <v>114.17851759617275</v>
      </c>
      <c r="H99" s="4">
        <f>-(G99-$G$3)/$G$3*100</f>
        <v>11.62308654014806</v>
      </c>
      <c r="I99" s="8">
        <v>116.85048619721987</v>
      </c>
      <c r="J99" s="4">
        <f>-(I99-$I$3)/$I$3*100</f>
        <v>8.8540105739088979</v>
      </c>
      <c r="L99" s="14">
        <v>8.4315084315084317</v>
      </c>
      <c r="M99" s="4">
        <f>-(L99-$L$3)/$L$3*100</f>
        <v>12.470251718030456</v>
      </c>
      <c r="N99" s="6">
        <v>9.2690367241581608</v>
      </c>
      <c r="O99" s="4">
        <f>-(N99-$N$3)/$N$3*100</f>
        <v>2.4605993498574015</v>
      </c>
      <c r="P99" s="6">
        <v>7.3001295184269397</v>
      </c>
      <c r="Q99" s="4">
        <f>-(P99-$P$3)/$P$3*100</f>
        <v>18.142198419459636</v>
      </c>
      <c r="R99" s="6">
        <v>6.5040650406504064</v>
      </c>
      <c r="S99" s="4">
        <f>-(R99-$R$3)/$R$3*100</f>
        <v>27.671913290308986</v>
      </c>
      <c r="U99">
        <v>5.3</v>
      </c>
      <c r="V99" s="4">
        <f>-(U99-$U$3)/$U$3*100</f>
        <v>23.188405797101456</v>
      </c>
      <c r="W99">
        <v>5</v>
      </c>
      <c r="X99" s="4">
        <f>-(W99-$W$3)/$W$3*100</f>
        <v>26.47058823529412</v>
      </c>
      <c r="Y99">
        <v>4.3</v>
      </c>
      <c r="Z99" s="4">
        <f>-(Y99-$Y$3)/$Y$3*100</f>
        <v>23.214285714285712</v>
      </c>
      <c r="AA99">
        <v>4.5999999999999996</v>
      </c>
      <c r="AB99" s="4">
        <f>-(AA99-$AA$3)/$AA$3*100</f>
        <v>22.033898305084758</v>
      </c>
      <c r="AD99" s="4">
        <f>(D99*0.4)+(M99*0.2)+(V99*0.4)</f>
        <v>17.852210516269402</v>
      </c>
      <c r="AE99" s="4">
        <f>(F99*0.4)+(O99*0.2)+(X99*0.4)</f>
        <v>16.993881966307519</v>
      </c>
      <c r="AF99" s="4">
        <f>(H99*0.4)+(Q99*0.2)+(Z99*0.4)</f>
        <v>17.563388585665436</v>
      </c>
      <c r="AG99" s="4">
        <f>(J99*0.4)+(S99*0.2)+(AB99*0.4)</f>
        <v>17.889546209659258</v>
      </c>
    </row>
    <row r="100" spans="1:33" x14ac:dyDescent="0.2">
      <c r="A100">
        <v>846</v>
      </c>
      <c r="B100" s="1" t="s">
        <v>55</v>
      </c>
      <c r="C100" s="7">
        <v>152.90952426810478</v>
      </c>
      <c r="D100" s="4">
        <f>-(C100-$C$3)/$C$3*100</f>
        <v>-15.125386747931355</v>
      </c>
      <c r="E100" s="7">
        <v>160.98083590138677</v>
      </c>
      <c r="F100" s="4">
        <f>-(E100-$E$3)/$E$3*100</f>
        <v>-17.21178257471626</v>
      </c>
      <c r="G100" s="7">
        <v>142.71956856702619</v>
      </c>
      <c r="H100" s="4">
        <f>-(G100-$G$3)/$G$3*100</f>
        <v>-10.468372035496353</v>
      </c>
      <c r="I100" s="8">
        <v>150.65287312178964</v>
      </c>
      <c r="J100" s="4">
        <f>-(I100-$I$3)/$I$3*100</f>
        <v>-17.512606300953358</v>
      </c>
      <c r="L100" s="14">
        <v>13.366542133665421</v>
      </c>
      <c r="M100" s="4">
        <f>-(L100-$L$3)/$L$3*100</f>
        <v>-38.76165550495238</v>
      </c>
      <c r="N100" s="6">
        <v>15.392597717052924</v>
      </c>
      <c r="O100" s="4">
        <f>-(N100-$N$3)/$N$3*100</f>
        <v>-61.978509790234469</v>
      </c>
      <c r="P100" s="6">
        <v>13.588751533452864</v>
      </c>
      <c r="Q100" s="4">
        <f>-(P100-$P$3)/$P$3*100</f>
        <v>-52.373368711455505</v>
      </c>
      <c r="R100" s="6">
        <v>13.706853426713357</v>
      </c>
      <c r="S100" s="4">
        <f>-(R100-$R$3)/$R$3*100</f>
        <v>-52.426286786518673</v>
      </c>
      <c r="U100">
        <v>7.9</v>
      </c>
      <c r="V100" s="4">
        <f>-(U100-$U$3)/$U$3*100</f>
        <v>-14.492753623188406</v>
      </c>
      <c r="W100">
        <v>8.1</v>
      </c>
      <c r="X100" s="4">
        <f>-(W100-$W$3)/$W$3*100</f>
        <v>-19.117647058823529</v>
      </c>
      <c r="Y100">
        <v>7</v>
      </c>
      <c r="Z100" s="4">
        <f>-(Y100-$Y$3)/$Y$3*100</f>
        <v>-25.000000000000007</v>
      </c>
      <c r="AA100">
        <v>7.5</v>
      </c>
      <c r="AB100" s="4">
        <f>-(AA100-$AA$3)/$AA$3*100</f>
        <v>-27.118644067796605</v>
      </c>
      <c r="AD100" s="4">
        <f>(D100*0.4)+(M100*0.2)+(V100*0.4)</f>
        <v>-19.599587249438382</v>
      </c>
      <c r="AE100" s="4">
        <f>(F100*0.4)+(O100*0.2)+(X100*0.4)</f>
        <v>-26.927473811462811</v>
      </c>
      <c r="AF100" s="4">
        <f>(H100*0.4)+(Q100*0.2)+(Z100*0.4)</f>
        <v>-24.662022556489646</v>
      </c>
      <c r="AG100" s="4">
        <f>(J100*0.4)+(S100*0.2)+(AB100*0.4)</f>
        <v>-28.337757504803722</v>
      </c>
    </row>
    <row r="101" spans="1:33" x14ac:dyDescent="0.2">
      <c r="A101">
        <v>849</v>
      </c>
      <c r="B101" s="1" t="s">
        <v>43</v>
      </c>
      <c r="C101" s="7">
        <v>156.90242305173544</v>
      </c>
      <c r="D101" s="4">
        <f>-(C101-$C$3)/$C$3*100</f>
        <v>-18.131635174319989</v>
      </c>
      <c r="E101" s="7">
        <v>158.73608382449248</v>
      </c>
      <c r="F101" s="4">
        <f>-(E101-$E$3)/$E$3*100</f>
        <v>-15.57735577541543</v>
      </c>
      <c r="G101" s="7">
        <v>142.47544204322202</v>
      </c>
      <c r="H101" s="4">
        <f>-(G101-$G$3)/$G$3*100</f>
        <v>-10.279412245846581</v>
      </c>
      <c r="I101" s="8">
        <v>148.67625108021053</v>
      </c>
      <c r="J101" s="4">
        <f>-(I101-$I$3)/$I$3*100</f>
        <v>-15.970796954973643</v>
      </c>
      <c r="L101" s="14">
        <v>12.391689182893877</v>
      </c>
      <c r="M101" s="4">
        <f>-(L101-$L$3)/$L$3*100</f>
        <v>-28.641445807468536</v>
      </c>
      <c r="N101" s="6">
        <v>13.280212483399735</v>
      </c>
      <c r="O101" s="4">
        <f>-(N101-$N$3)/$N$3*100</f>
        <v>-39.749577511248738</v>
      </c>
      <c r="P101" s="6">
        <v>13.973081269906503</v>
      </c>
      <c r="Q101" s="4">
        <f>-(P101-$P$3)/$P$3*100</f>
        <v>-56.682934347066663</v>
      </c>
      <c r="R101" s="6">
        <v>15.541321012286044</v>
      </c>
      <c r="S101" s="4">
        <f>-(R101-$R$3)/$R$3*100</f>
        <v>-72.826379615564335</v>
      </c>
      <c r="U101">
        <v>7.2</v>
      </c>
      <c r="V101" s="4">
        <f>-(U101-$U$3)/$U$3*100</f>
        <v>-4.3478260869565188</v>
      </c>
      <c r="W101">
        <v>8.1999999999999993</v>
      </c>
      <c r="X101" s="4">
        <f>-(W101-$W$3)/$W$3*100</f>
        <v>-20.588235294117641</v>
      </c>
      <c r="Y101">
        <v>7.3</v>
      </c>
      <c r="Z101" s="4">
        <f>-(Y101-$Y$3)/$Y$3*100</f>
        <v>-30.357142857142861</v>
      </c>
      <c r="AA101">
        <v>7.7</v>
      </c>
      <c r="AB101" s="4">
        <f>-(AA101-$AA$3)/$AA$3*100</f>
        <v>-30.508474576271183</v>
      </c>
      <c r="AD101" s="4">
        <f>(D101*0.4)+(M101*0.2)+(V101*0.4)</f>
        <v>-14.720073666004311</v>
      </c>
      <c r="AE101" s="4">
        <f>(F101*0.4)+(O101*0.2)+(X101*0.4)</f>
        <v>-22.416151930062977</v>
      </c>
      <c r="AF101" s="4">
        <f>(H101*0.4)+(Q101*0.2)+(Z101*0.4)</f>
        <v>-27.591208910609112</v>
      </c>
      <c r="AG101" s="4">
        <f>(J101*0.4)+(S101*0.2)+(AB101*0.4)</f>
        <v>-33.156984535610803</v>
      </c>
    </row>
    <row r="102" spans="1:33" x14ac:dyDescent="0.2">
      <c r="A102">
        <v>851</v>
      </c>
      <c r="B102" s="1" t="s">
        <v>96</v>
      </c>
      <c r="C102" s="7">
        <v>130.4701417396019</v>
      </c>
      <c r="D102" s="4">
        <f>-(C102-$C$3)/$C$3*100</f>
        <v>1.7691958776031358</v>
      </c>
      <c r="E102" s="7">
        <v>133.28921530660128</v>
      </c>
      <c r="F102" s="4">
        <f>-(E102-$E$3)/$E$3*100</f>
        <v>2.9507677942346509</v>
      </c>
      <c r="G102" s="7">
        <v>131.59549312715561</v>
      </c>
      <c r="H102" s="4">
        <f>-(G102-$G$3)/$G$3*100</f>
        <v>-1.8580706130573172</v>
      </c>
      <c r="I102" s="8">
        <v>131.24315864701785</v>
      </c>
      <c r="J102" s="4">
        <f>-(I102-$I$3)/$I$3*100</f>
        <v>-2.3725954387384958</v>
      </c>
      <c r="L102" s="14">
        <v>10.163810347623938</v>
      </c>
      <c r="M102" s="4">
        <f>-(L102-$L$3)/$L$3*100</f>
        <v>-5.5132386499957722</v>
      </c>
      <c r="N102" s="6">
        <v>9.8791382028376251</v>
      </c>
      <c r="O102" s="4">
        <f>-(N102-$N$3)/$N$3*100</f>
        <v>-3.959585868641176</v>
      </c>
      <c r="P102" s="6">
        <v>9.0116682872621183</v>
      </c>
      <c r="Q102" s="4">
        <f>-(P102-$P$3)/$P$3*100</f>
        <v>-1.049625586274211</v>
      </c>
      <c r="R102" s="6">
        <v>8.6331679073614556</v>
      </c>
      <c r="S102" s="4">
        <f>-(R102-$R$3)/$R$3*100</f>
        <v>3.9953455138697311</v>
      </c>
      <c r="U102">
        <v>5.8</v>
      </c>
      <c r="V102" s="4">
        <f>-(U102-$U$3)/$U$3*100</f>
        <v>15.942028985507253</v>
      </c>
      <c r="W102">
        <v>5.8</v>
      </c>
      <c r="X102" s="4">
        <f>-(W102-$W$3)/$W$3*100</f>
        <v>14.705882352941178</v>
      </c>
      <c r="Y102">
        <v>4.9000000000000004</v>
      </c>
      <c r="Z102" s="4">
        <f>-(Y102-$Y$3)/$Y$3*100</f>
        <v>12.499999999999988</v>
      </c>
      <c r="AA102">
        <v>5</v>
      </c>
      <c r="AB102" s="4">
        <f>-(AA102-$AA$3)/$AA$3*100</f>
        <v>15.254237288135597</v>
      </c>
      <c r="AD102" s="4">
        <f>(D102*0.4)+(M102*0.2)+(V102*0.4)</f>
        <v>5.9818422152450017</v>
      </c>
      <c r="AE102" s="4">
        <f>(F102*0.4)+(O102*0.2)+(X102*0.4)</f>
        <v>6.2707428851420959</v>
      </c>
      <c r="AF102" s="4">
        <f>(H102*0.4)+(Q102*0.2)+(Z102*0.4)</f>
        <v>4.0468466375222265</v>
      </c>
      <c r="AG102" s="4">
        <f>(J102*0.4)+(S102*0.2)+(AB102*0.4)</f>
        <v>5.9517258425327864</v>
      </c>
    </row>
    <row r="103" spans="1:33" x14ac:dyDescent="0.2">
      <c r="A103">
        <v>860</v>
      </c>
      <c r="B103" s="1" t="s">
        <v>34</v>
      </c>
      <c r="C103" s="7">
        <v>163.80640635959784</v>
      </c>
      <c r="D103" s="4">
        <f>-(C103-$C$3)/$C$3*100</f>
        <v>-23.32963544423982</v>
      </c>
      <c r="E103" s="7">
        <v>162.90234588106927</v>
      </c>
      <c r="F103" s="4">
        <f>-(E103-$E$3)/$E$3*100</f>
        <v>-18.610853518115135</v>
      </c>
      <c r="G103" s="7">
        <v>148.65559971942952</v>
      </c>
      <c r="H103" s="4">
        <f>-(G103-$G$3)/$G$3*100</f>
        <v>-15.063002641109675</v>
      </c>
      <c r="I103" s="8">
        <v>155.71594166575292</v>
      </c>
      <c r="J103" s="4">
        <f>-(I103-$I$3)/$I$3*100</f>
        <v>-21.461912863467532</v>
      </c>
      <c r="L103" s="14">
        <v>11.09435588108574</v>
      </c>
      <c r="M103" s="4">
        <f>-(L103-$L$3)/$L$3*100</f>
        <v>-15.173481176047629</v>
      </c>
      <c r="N103" s="6">
        <v>12.90825126578757</v>
      </c>
      <c r="O103" s="4">
        <f>-(N103-$N$3)/$N$3*100</f>
        <v>-35.835376358454944</v>
      </c>
      <c r="P103" s="6">
        <v>13.454567795048227</v>
      </c>
      <c r="Q103" s="4">
        <f>-(P103-$P$3)/$P$3*100</f>
        <v>-50.868739813305652</v>
      </c>
      <c r="R103" s="6">
        <v>12.94665976178146</v>
      </c>
      <c r="S103" s="4">
        <f>-(R103-$R$3)/$R$3*100</f>
        <v>-43.972596214590794</v>
      </c>
      <c r="U103">
        <v>7.1</v>
      </c>
      <c r="V103" s="4">
        <f>-(U103-$U$3)/$U$3*100</f>
        <v>-2.8985507246376709</v>
      </c>
      <c r="W103">
        <v>8</v>
      </c>
      <c r="X103" s="4">
        <f>-(W103-$W$3)/$W$3*100</f>
        <v>-17.647058823529417</v>
      </c>
      <c r="Y103">
        <v>7.7</v>
      </c>
      <c r="Z103" s="4">
        <f>-(Y103-$Y$3)/$Y$3*100</f>
        <v>-37.500000000000014</v>
      </c>
      <c r="AA103">
        <v>8.1999999999999993</v>
      </c>
      <c r="AB103" s="4">
        <f>-(AA103-$AA$3)/$AA$3*100</f>
        <v>-38.983050847457605</v>
      </c>
      <c r="AD103" s="4">
        <f>(D103*0.4)+(M103*0.2)+(V103*0.4)</f>
        <v>-13.525970702760523</v>
      </c>
      <c r="AE103" s="4">
        <f>(F103*0.4)+(O103*0.2)+(X103*0.4)</f>
        <v>-21.670240208348812</v>
      </c>
      <c r="AF103" s="4">
        <f>(H103*0.4)+(Q103*0.2)+(Z103*0.4)</f>
        <v>-31.198949019105008</v>
      </c>
      <c r="AG103" s="4">
        <f>(J103*0.4)+(S103*0.2)+(AB103*0.4)</f>
        <v>-32.972504727288218</v>
      </c>
    </row>
    <row r="104" spans="1:33" x14ac:dyDescent="0.2">
      <c r="A104">
        <v>999</v>
      </c>
      <c r="B104" s="1" t="s">
        <v>102</v>
      </c>
      <c r="C104" s="7">
        <v>132.81998748278025</v>
      </c>
      <c r="D104" s="4">
        <f>-(C104-$C$3)/$C$3*100</f>
        <v>0</v>
      </c>
      <c r="E104" s="7">
        <v>137.34185451771461</v>
      </c>
      <c r="F104" s="4">
        <f>-(E104-$E$3)/$E$3*100</f>
        <v>0</v>
      </c>
      <c r="G104" s="7">
        <v>129.19495955020201</v>
      </c>
      <c r="H104" s="4">
        <f>-(G104-$G$3)/$G$3*100</f>
        <v>0</v>
      </c>
      <c r="I104" s="8">
        <v>128.20145673219352</v>
      </c>
      <c r="J104" s="4">
        <f>-(I104-$I$3)/$I$3*100</f>
        <v>0</v>
      </c>
      <c r="L104" s="14">
        <v>9.6327346953484358</v>
      </c>
      <c r="M104" s="4">
        <f>-(L104-$L$3)/$L$3*100</f>
        <v>0</v>
      </c>
      <c r="N104" s="6">
        <v>9.5028641373393654</v>
      </c>
      <c r="O104" s="4">
        <f>-(N104-$N$3)/$N$3*100</f>
        <v>0</v>
      </c>
      <c r="P104" s="6">
        <v>8.9180620264328745</v>
      </c>
      <c r="Q104" s="4">
        <f>-(P104-$P$3)/$P$3*100</f>
        <v>0</v>
      </c>
      <c r="R104" s="6">
        <v>8.9924472449496538</v>
      </c>
      <c r="S104" s="4">
        <f>-(R104-$R$3)/$R$3*100</f>
        <v>0</v>
      </c>
      <c r="U104">
        <v>6.9</v>
      </c>
      <c r="V104" s="4">
        <f>-(U104-$U$3)/$U$3*100</f>
        <v>0</v>
      </c>
      <c r="W104">
        <v>6.8</v>
      </c>
      <c r="X104" s="4">
        <f>-(W104-$W$3)/$W$3*100</f>
        <v>0</v>
      </c>
      <c r="Y104">
        <v>5.6</v>
      </c>
      <c r="Z104" s="4">
        <f>-(Y104-$Y$3)/$Y$3*100</f>
        <v>0</v>
      </c>
      <c r="AA104">
        <v>5.9</v>
      </c>
      <c r="AB104" s="4">
        <f>-(AA104-$AA$3)/$AA$3*100</f>
        <v>0</v>
      </c>
      <c r="AD104" s="4">
        <f>(D104*0.4)+(M104*0.2)+(V104*0.4)</f>
        <v>0</v>
      </c>
      <c r="AE104" s="4">
        <f>(F104*0.4)+(O104*0.2)+(X104*0.4)</f>
        <v>0</v>
      </c>
      <c r="AF104" s="4">
        <f>(H104*0.4)+(Q104*0.2)+(Z104*0.4)</f>
        <v>0</v>
      </c>
      <c r="AG104" s="4">
        <f>(J104*0.4)+(S104*0.2)+(AB104*0.4)</f>
        <v>0</v>
      </c>
    </row>
  </sheetData>
  <autoFilter ref="A5:AG5" xr:uid="{22214B63-581A-0144-856B-51F20D929F37}">
    <sortState xmlns:xlrd2="http://schemas.microsoft.com/office/spreadsheetml/2017/richdata2" ref="A6:AG104">
      <sortCondition ref="A5:A104"/>
    </sortState>
  </autoFilter>
  <mergeCells count="6">
    <mergeCell ref="C1:J1"/>
    <mergeCell ref="C2:J2"/>
    <mergeCell ref="L1:S1"/>
    <mergeCell ref="L2:S2"/>
    <mergeCell ref="U1:AB1"/>
    <mergeCell ref="U2:A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4FD82-8F93-BD41-81D8-B40BAEC3D2D5}">
  <dimension ref="A1:AG104"/>
  <sheetViews>
    <sheetView zoomScale="75" workbookViewId="0">
      <selection activeCell="AG6" sqref="AG6:AG104"/>
    </sheetView>
  </sheetViews>
  <sheetFormatPr baseColWidth="10" defaultRowHeight="16" x14ac:dyDescent="0.2"/>
  <cols>
    <col min="32" max="32" width="18.6640625" customWidth="1"/>
  </cols>
  <sheetData>
    <row r="1" spans="1:33" x14ac:dyDescent="0.2">
      <c r="C1" s="28" t="s">
        <v>116</v>
      </c>
      <c r="D1" s="28"/>
      <c r="E1" s="28"/>
      <c r="F1" s="28"/>
      <c r="G1" s="28"/>
      <c r="H1" s="28"/>
      <c r="I1" s="28"/>
      <c r="J1" s="28"/>
      <c r="L1" s="29" t="s">
        <v>116</v>
      </c>
      <c r="M1" s="29"/>
      <c r="N1" s="29"/>
      <c r="O1" s="29"/>
      <c r="P1" s="29"/>
      <c r="Q1" s="29"/>
      <c r="R1" s="29"/>
      <c r="S1" s="29"/>
      <c r="U1" s="30" t="s">
        <v>116</v>
      </c>
      <c r="V1" s="30"/>
      <c r="W1" s="30"/>
      <c r="X1" s="30"/>
      <c r="Y1" s="30"/>
      <c r="Z1" s="30"/>
      <c r="AA1" s="30"/>
      <c r="AB1" s="30"/>
    </row>
    <row r="2" spans="1:33" x14ac:dyDescent="0.2">
      <c r="C2" s="28" t="s">
        <v>110</v>
      </c>
      <c r="D2" s="28"/>
      <c r="E2" s="28"/>
      <c r="F2" s="28"/>
      <c r="G2" s="28"/>
      <c r="H2" s="28"/>
      <c r="I2" s="28"/>
      <c r="J2" s="28"/>
      <c r="L2" s="29" t="s">
        <v>112</v>
      </c>
      <c r="M2" s="29"/>
      <c r="N2" s="29"/>
      <c r="O2" s="29"/>
      <c r="P2" s="29"/>
      <c r="Q2" s="29"/>
      <c r="R2" s="29"/>
      <c r="S2" s="29"/>
      <c r="U2" s="30" t="s">
        <v>106</v>
      </c>
      <c r="V2" s="30"/>
      <c r="W2" s="30"/>
      <c r="X2" s="30"/>
      <c r="Y2" s="30"/>
      <c r="Z2" s="30"/>
      <c r="AA2" s="30"/>
      <c r="AB2" s="30"/>
    </row>
    <row r="3" spans="1:33" x14ac:dyDescent="0.2">
      <c r="A3" t="s">
        <v>115</v>
      </c>
      <c r="C3">
        <v>24.5</v>
      </c>
      <c r="E3">
        <v>29.5</v>
      </c>
      <c r="G3">
        <v>35.1</v>
      </c>
      <c r="I3" s="33">
        <v>36.799999999999997</v>
      </c>
      <c r="L3">
        <v>24.1</v>
      </c>
      <c r="N3">
        <v>20.399999999999999</v>
      </c>
      <c r="P3">
        <v>17.5</v>
      </c>
      <c r="R3">
        <v>16.600000000000001</v>
      </c>
      <c r="U3">
        <v>13.1</v>
      </c>
      <c r="W3">
        <v>7.1</v>
      </c>
      <c r="Y3">
        <v>5.0999999999999996</v>
      </c>
      <c r="AA3">
        <v>3</v>
      </c>
    </row>
    <row r="5" spans="1:33" ht="68" x14ac:dyDescent="0.2">
      <c r="A5" t="s">
        <v>98</v>
      </c>
      <c r="B5" t="s">
        <v>99</v>
      </c>
      <c r="C5" s="2">
        <v>2007</v>
      </c>
      <c r="D5" s="2" t="s">
        <v>105</v>
      </c>
      <c r="E5" s="2">
        <v>2013</v>
      </c>
      <c r="F5" s="2" t="s">
        <v>104</v>
      </c>
      <c r="G5" s="2">
        <v>2019</v>
      </c>
      <c r="H5" s="10" t="s">
        <v>103</v>
      </c>
      <c r="I5" s="10">
        <v>2021</v>
      </c>
      <c r="J5" s="10" t="s">
        <v>113</v>
      </c>
      <c r="K5" s="2"/>
      <c r="L5" s="2">
        <v>2007</v>
      </c>
      <c r="M5" s="2" t="s">
        <v>105</v>
      </c>
      <c r="N5" s="2">
        <v>2013</v>
      </c>
      <c r="O5" s="2" t="s">
        <v>104</v>
      </c>
      <c r="P5" s="2">
        <v>2019</v>
      </c>
      <c r="Q5" s="10" t="s">
        <v>103</v>
      </c>
      <c r="R5" s="10">
        <v>2021</v>
      </c>
      <c r="S5" s="10" t="s">
        <v>113</v>
      </c>
      <c r="T5" s="2"/>
      <c r="U5" s="2">
        <v>2007</v>
      </c>
      <c r="V5" s="2" t="s">
        <v>105</v>
      </c>
      <c r="W5" s="2">
        <v>2013</v>
      </c>
      <c r="X5" s="2" t="s">
        <v>104</v>
      </c>
      <c r="Y5" s="2">
        <v>2019</v>
      </c>
      <c r="Z5" s="10" t="s">
        <v>103</v>
      </c>
      <c r="AA5" s="10">
        <v>2021</v>
      </c>
      <c r="AB5" s="10" t="s">
        <v>113</v>
      </c>
      <c r="AD5" s="2" t="s">
        <v>128</v>
      </c>
      <c r="AE5" s="2" t="s">
        <v>129</v>
      </c>
      <c r="AF5" s="2" t="s">
        <v>149</v>
      </c>
      <c r="AG5" s="2" t="s">
        <v>130</v>
      </c>
    </row>
    <row r="6" spans="1:33" x14ac:dyDescent="0.2">
      <c r="A6">
        <v>101</v>
      </c>
      <c r="B6" s="1" t="s">
        <v>47</v>
      </c>
      <c r="C6">
        <v>36.299999999999997</v>
      </c>
      <c r="D6" s="4">
        <f>(C6-$C$3)/$C$3*100</f>
        <v>48.16326530612244</v>
      </c>
      <c r="E6">
        <v>46.8</v>
      </c>
      <c r="F6" s="4">
        <f>(E6-$E$3)/$E$3*100</f>
        <v>58.644067796610159</v>
      </c>
      <c r="G6">
        <v>56.8</v>
      </c>
      <c r="H6" s="4">
        <f>(G6-$G$3)/$G$3*100</f>
        <v>61.823361823361807</v>
      </c>
      <c r="I6" s="33">
        <v>58</v>
      </c>
      <c r="J6" s="4">
        <f>(I6-$I$3)/$I$3*100</f>
        <v>57.608695652173921</v>
      </c>
      <c r="L6">
        <v>19.600000000000001</v>
      </c>
      <c r="M6" s="4">
        <f>-(L6-$L$3)/$L$3*100</f>
        <v>18.672199170124482</v>
      </c>
      <c r="N6">
        <v>15.7</v>
      </c>
      <c r="O6" s="4">
        <f>-(N6-$N$3)/$N$3*100</f>
        <v>23.03921568627451</v>
      </c>
      <c r="P6">
        <v>11.9</v>
      </c>
      <c r="Q6" s="4">
        <f>-(P6-$P$3)/$P$3*100</f>
        <v>32</v>
      </c>
      <c r="R6">
        <v>11</v>
      </c>
      <c r="S6" s="4">
        <f>-(R6-$R$3)/$R$3*100</f>
        <v>33.734939759036145</v>
      </c>
      <c r="U6">
        <v>15.3</v>
      </c>
      <c r="V6" s="4">
        <f>(U6-$U$3)/$U$3*100</f>
        <v>16.793893129771</v>
      </c>
      <c r="W6">
        <v>6.1</v>
      </c>
      <c r="X6" s="4">
        <f>(W6-$W$3)/$W$3*100</f>
        <v>-14.084507042253522</v>
      </c>
      <c r="Y6">
        <v>4.0999999999999996</v>
      </c>
      <c r="Z6" s="4">
        <f>(Y6-$Y$3)/$Y$3*100</f>
        <v>-19.607843137254903</v>
      </c>
      <c r="AA6">
        <v>2.2000000000000002</v>
      </c>
      <c r="AB6" s="4">
        <f>(AA6-$AA$3)/$AA$3*100</f>
        <v>-26.666666666666661</v>
      </c>
      <c r="AD6" s="4">
        <f>(D6*0.4)+(M6*0.5)+(V6*0.1)</f>
        <v>30.28079502048832</v>
      </c>
      <c r="AE6" s="4">
        <f>(F6*0.4)+(O6*0.5)+(X6*0.1)</f>
        <v>33.568784257555969</v>
      </c>
      <c r="AF6" s="4">
        <f>(H6*0.4)+(Q6*0.5)+(Z6*0.1)</f>
        <v>38.768560415619234</v>
      </c>
      <c r="AG6" s="4">
        <f>(J6*0.4)+(S6*0.5)+(AB6*0.1)</f>
        <v>37.244281473720982</v>
      </c>
    </row>
    <row r="7" spans="1:33" x14ac:dyDescent="0.2">
      <c r="A7">
        <v>147</v>
      </c>
      <c r="B7" s="1" t="s">
        <v>16</v>
      </c>
      <c r="C7">
        <v>44.4</v>
      </c>
      <c r="D7" s="4">
        <f>(C7-$C$3)/$C$3*100</f>
        <v>81.224489795918359</v>
      </c>
      <c r="E7">
        <v>54.1</v>
      </c>
      <c r="F7" s="4">
        <f>(E7-$E$3)/$E$3*100</f>
        <v>83.389830508474589</v>
      </c>
      <c r="G7">
        <v>61.6</v>
      </c>
      <c r="H7" s="4">
        <f>(G7-$G$3)/$G$3*100</f>
        <v>75.498575498575491</v>
      </c>
      <c r="I7" s="33">
        <v>61.9</v>
      </c>
      <c r="J7" s="4">
        <f>(I7-$I$3)/$I$3*100</f>
        <v>68.206521739130437</v>
      </c>
      <c r="L7">
        <v>13.7</v>
      </c>
      <c r="M7" s="4">
        <f>-(L7-$L$3)/$L$3*100</f>
        <v>43.153526970954367</v>
      </c>
      <c r="N7">
        <v>10.9</v>
      </c>
      <c r="O7" s="4">
        <f>-(N7-$N$3)/$N$3*100</f>
        <v>46.568627450980387</v>
      </c>
      <c r="P7">
        <v>8.8000000000000007</v>
      </c>
      <c r="Q7" s="4">
        <f>-(P7-$P$3)/$P$3*100</f>
        <v>49.714285714285708</v>
      </c>
      <c r="R7">
        <v>8.4</v>
      </c>
      <c r="S7" s="4">
        <f>-(R7-$R$3)/$R$3*100</f>
        <v>49.397590361445786</v>
      </c>
      <c r="U7">
        <v>19.8</v>
      </c>
      <c r="V7" s="4">
        <f>(U7-$U$3)/$U$3*100</f>
        <v>51.145038167938935</v>
      </c>
      <c r="W7">
        <v>7.1</v>
      </c>
      <c r="X7" s="4">
        <f>(W7-$W$3)/$W$3*100</f>
        <v>0</v>
      </c>
      <c r="Y7">
        <v>4.7</v>
      </c>
      <c r="Z7" s="4">
        <f>(Y7-$Y$3)/$Y$3*100</f>
        <v>-7.8431372549019507</v>
      </c>
      <c r="AA7">
        <v>2.6</v>
      </c>
      <c r="AB7" s="4">
        <f>(AA7-$AA$3)/$AA$3*100</f>
        <v>-13.33333333333333</v>
      </c>
      <c r="AD7" s="4">
        <f>(D7*0.4)+(M7*0.5)+(V7*0.1)</f>
        <v>59.181063220638414</v>
      </c>
      <c r="AE7" s="4">
        <f>(F7*0.4)+(O7*0.5)+(X7*0.1)</f>
        <v>56.640245928880027</v>
      </c>
      <c r="AF7" s="4">
        <f>(H7*0.4)+(Q7*0.5)+(Z7*0.1)</f>
        <v>54.272259331082857</v>
      </c>
      <c r="AG7" s="4">
        <f>(J7*0.4)+(S7*0.5)+(AB7*0.1)</f>
        <v>50.648070543041733</v>
      </c>
    </row>
    <row r="8" spans="1:33" x14ac:dyDescent="0.2">
      <c r="A8">
        <v>151</v>
      </c>
      <c r="B8" s="1" t="s">
        <v>3</v>
      </c>
      <c r="C8">
        <v>22.8</v>
      </c>
      <c r="D8" s="4">
        <f>(C8-$C$3)/$C$3*100</f>
        <v>-6.9387755102040787</v>
      </c>
      <c r="E8">
        <v>27.1</v>
      </c>
      <c r="F8" s="4">
        <f>(E8-$E$3)/$E$3*100</f>
        <v>-8.1355932203389791</v>
      </c>
      <c r="G8">
        <v>32.6</v>
      </c>
      <c r="H8" s="4">
        <f>(G8-$G$3)/$G$3*100</f>
        <v>-7.1225071225071224</v>
      </c>
      <c r="I8" s="33">
        <v>34.4</v>
      </c>
      <c r="J8" s="4">
        <f>(I8-$I$3)/$I$3*100</f>
        <v>-6.5217391304347796</v>
      </c>
      <c r="L8">
        <v>24.5</v>
      </c>
      <c r="M8" s="4">
        <f>-(L8-$L$3)/$L$3*100</f>
        <v>-1.6597510373443924</v>
      </c>
      <c r="N8">
        <v>22.1</v>
      </c>
      <c r="O8" s="4">
        <f>-(N8-$N$3)/$N$3*100</f>
        <v>-8.3333333333333481</v>
      </c>
      <c r="P8">
        <v>19.2</v>
      </c>
      <c r="Q8" s="4">
        <f>-(P8-$P$3)/$P$3*100</f>
        <v>-9.71428571428571</v>
      </c>
      <c r="R8">
        <v>18.100000000000001</v>
      </c>
      <c r="S8" s="4">
        <f>-(R8-$R$3)/$R$3*100</f>
        <v>-9.0361445783132517</v>
      </c>
      <c r="U8">
        <v>15.3</v>
      </c>
      <c r="V8" s="4">
        <f>(U8-$U$3)/$U$3*100</f>
        <v>16.793893129771</v>
      </c>
      <c r="W8">
        <v>9.9</v>
      </c>
      <c r="X8" s="4">
        <f>(W8-$W$3)/$W$3*100</f>
        <v>39.436619718309871</v>
      </c>
      <c r="Y8">
        <v>6.7</v>
      </c>
      <c r="Z8" s="4">
        <f>(Y8-$Y$3)/$Y$3*100</f>
        <v>31.372549019607852</v>
      </c>
      <c r="AA8">
        <v>3.7</v>
      </c>
      <c r="AB8" s="4">
        <f>(AA8-$AA$3)/$AA$3*100</f>
        <v>23.333333333333339</v>
      </c>
      <c r="AD8" s="4">
        <f>(D8*0.4)+(M8*0.5)+(V8*0.1)</f>
        <v>-1.9259964097767279</v>
      </c>
      <c r="AE8" s="4">
        <f>(F8*0.4)+(O8*0.5)+(X8*0.1)</f>
        <v>-3.4772419829712784</v>
      </c>
      <c r="AF8" s="4">
        <f>(H8*0.4)+(Q8*0.5)+(Z8*0.1)</f>
        <v>-4.5688908041849183</v>
      </c>
      <c r="AG8" s="4">
        <f>(J8*0.4)+(S8*0.5)+(AB8*0.1)</f>
        <v>-4.7934346079972041</v>
      </c>
    </row>
    <row r="9" spans="1:33" x14ac:dyDescent="0.2">
      <c r="A9">
        <v>153</v>
      </c>
      <c r="B9" s="1" t="s">
        <v>6</v>
      </c>
      <c r="C9">
        <v>15.5</v>
      </c>
      <c r="D9" s="4">
        <f>(C9-$C$3)/$C$3*100</f>
        <v>-36.734693877551024</v>
      </c>
      <c r="E9">
        <v>18.2</v>
      </c>
      <c r="F9" s="4">
        <f>(E9-$E$3)/$E$3*100</f>
        <v>-38.305084745762713</v>
      </c>
      <c r="G9">
        <v>22.9</v>
      </c>
      <c r="H9" s="4">
        <f>(G9-$G$3)/$G$3*100</f>
        <v>-34.757834757834765</v>
      </c>
      <c r="I9" s="33">
        <v>25.1</v>
      </c>
      <c r="J9" s="4">
        <f>(I9-$I$3)/$I$3*100</f>
        <v>-31.793478260869556</v>
      </c>
      <c r="L9">
        <v>32.1</v>
      </c>
      <c r="M9" s="4">
        <f>-(L9-$L$3)/$L$3*100</f>
        <v>-33.195020746887963</v>
      </c>
      <c r="N9">
        <v>30.1</v>
      </c>
      <c r="O9" s="4">
        <f>-(N9-$N$3)/$N$3*100</f>
        <v>-47.549019607843157</v>
      </c>
      <c r="P9">
        <v>26.5</v>
      </c>
      <c r="Q9" s="4">
        <f>-(P9-$P$3)/$P$3*100</f>
        <v>-51.428571428571423</v>
      </c>
      <c r="R9">
        <v>25.7</v>
      </c>
      <c r="S9" s="4">
        <f>-(R9-$R$3)/$R$3*100</f>
        <v>-54.819277108433717</v>
      </c>
      <c r="U9">
        <v>11.3</v>
      </c>
      <c r="V9" s="4">
        <f>(U9-$U$3)/$U$3*100</f>
        <v>-13.740458015267167</v>
      </c>
      <c r="W9">
        <v>5.9</v>
      </c>
      <c r="X9" s="4">
        <f>(W9-$W$3)/$W$3*100</f>
        <v>-16.901408450704217</v>
      </c>
      <c r="Y9">
        <v>3.6</v>
      </c>
      <c r="Z9" s="4">
        <f>(Y9-$Y$3)/$Y$3*100</f>
        <v>-29.411764705882348</v>
      </c>
      <c r="AA9">
        <v>2</v>
      </c>
      <c r="AB9" s="4">
        <f>(AA9-$AA$3)/$AA$3*100</f>
        <v>-33.333333333333329</v>
      </c>
      <c r="AD9" s="4">
        <f>(D9*0.4)+(M9*0.5)+(V9*0.1)</f>
        <v>-32.665433725991107</v>
      </c>
      <c r="AE9" s="4">
        <f>(F9*0.4)+(O9*0.5)+(X9*0.1)</f>
        <v>-40.786684547297092</v>
      </c>
      <c r="AF9" s="4">
        <f>(H9*0.4)+(Q9*0.5)+(Z9*0.1)</f>
        <v>-42.558596088007846</v>
      </c>
      <c r="AG9" s="4">
        <f>(J9*0.4)+(S9*0.5)+(AB9*0.1)</f>
        <v>-43.460363191898018</v>
      </c>
    </row>
    <row r="10" spans="1:33" x14ac:dyDescent="0.2">
      <c r="A10">
        <v>155</v>
      </c>
      <c r="B10" s="1" t="s">
        <v>8</v>
      </c>
      <c r="C10">
        <v>28.4</v>
      </c>
      <c r="D10" s="4">
        <f>(C10-$C$3)/$C$3*100</f>
        <v>15.918367346938769</v>
      </c>
      <c r="E10">
        <v>33.299999999999997</v>
      </c>
      <c r="F10" s="4">
        <f>(E10-$E$3)/$E$3*100</f>
        <v>12.88135593220338</v>
      </c>
      <c r="G10">
        <v>39.5</v>
      </c>
      <c r="H10" s="4">
        <f>(G10-$G$3)/$G$3*100</f>
        <v>12.535612535612531</v>
      </c>
      <c r="I10" s="33">
        <v>41.7</v>
      </c>
      <c r="J10" s="4">
        <f>(I10-$I$3)/$I$3*100</f>
        <v>13.315217391304365</v>
      </c>
      <c r="L10">
        <v>16.399999999999999</v>
      </c>
      <c r="M10" s="4">
        <f>-(L10-$L$3)/$L$3*100</f>
        <v>31.950207468879675</v>
      </c>
      <c r="N10">
        <v>13.8</v>
      </c>
      <c r="O10" s="4">
        <f>-(N10-$N$3)/$N$3*100</f>
        <v>32.35294117647058</v>
      </c>
      <c r="P10">
        <v>12.3</v>
      </c>
      <c r="Q10" s="4">
        <f>-(P10-$P$3)/$P$3*100</f>
        <v>29.714285714285708</v>
      </c>
      <c r="R10">
        <v>11.3</v>
      </c>
      <c r="S10" s="4">
        <f>-(R10-$R$3)/$R$3*100</f>
        <v>31.927710843373497</v>
      </c>
      <c r="U10">
        <v>13.4</v>
      </c>
      <c r="V10" s="4">
        <f>(U10-$U$3)/$U$3*100</f>
        <v>2.2900763358778682</v>
      </c>
      <c r="W10">
        <v>6.8</v>
      </c>
      <c r="X10" s="4">
        <f>(W10-$W$3)/$W$3*100</f>
        <v>-4.2253521126760543</v>
      </c>
      <c r="Y10">
        <v>5.2</v>
      </c>
      <c r="Z10" s="4">
        <f>(Y10-$Y$3)/$Y$3*100</f>
        <v>1.960784313725501</v>
      </c>
      <c r="AA10">
        <v>2.9</v>
      </c>
      <c r="AB10" s="4">
        <f>(AA10-$AA$3)/$AA$3*100</f>
        <v>-3.3333333333333361</v>
      </c>
      <c r="AD10" s="4">
        <f>(D10*0.4)+(M10*0.5)+(V10*0.1)</f>
        <v>22.571458306803134</v>
      </c>
      <c r="AE10" s="4">
        <f>(F10*0.4)+(O10*0.5)+(X10*0.1)</f>
        <v>20.906477749849039</v>
      </c>
      <c r="AF10" s="4">
        <f>(H10*0.4)+(Q10*0.5)+(Z10*0.1)</f>
        <v>20.067466302760415</v>
      </c>
      <c r="AG10" s="4">
        <f>(J10*0.4)+(S10*0.5)+(AB10*0.1)</f>
        <v>20.956609044875162</v>
      </c>
    </row>
    <row r="11" spans="1:33" x14ac:dyDescent="0.2">
      <c r="A11">
        <v>157</v>
      </c>
      <c r="B11" s="1" t="s">
        <v>21</v>
      </c>
      <c r="C11">
        <v>49.9</v>
      </c>
      <c r="D11" s="4">
        <f>(C11-$C$3)/$C$3*100</f>
        <v>103.67346938775511</v>
      </c>
      <c r="E11">
        <v>54.8</v>
      </c>
      <c r="F11" s="4">
        <f>(E11-$E$3)/$E$3*100</f>
        <v>85.762711864406768</v>
      </c>
      <c r="G11">
        <v>60.2</v>
      </c>
      <c r="H11" s="4">
        <f>(G11-$G$3)/$G$3*100</f>
        <v>71.509971509971521</v>
      </c>
      <c r="I11" s="33">
        <v>61.5</v>
      </c>
      <c r="J11" s="4">
        <f>(I11-$I$3)/$I$3*100</f>
        <v>67.119565217391326</v>
      </c>
      <c r="L11">
        <v>10.4</v>
      </c>
      <c r="M11" s="4">
        <f>-(L11-$L$3)/$L$3*100</f>
        <v>56.84647302904564</v>
      </c>
      <c r="N11">
        <v>9</v>
      </c>
      <c r="O11" s="4">
        <f>-(N11-$N$3)/$N$3*100</f>
        <v>55.882352941176471</v>
      </c>
      <c r="P11">
        <v>7.6</v>
      </c>
      <c r="Q11" s="4">
        <f>-(P11-$P$3)/$P$3*100</f>
        <v>56.571428571428569</v>
      </c>
      <c r="R11">
        <v>7.3</v>
      </c>
      <c r="S11" s="4">
        <f>-(R11-$R$3)/$R$3*100</f>
        <v>56.024096385542165</v>
      </c>
      <c r="U11">
        <v>21.7</v>
      </c>
      <c r="V11" s="4">
        <f>(U11-$U$3)/$U$3*100</f>
        <v>65.648854961832058</v>
      </c>
      <c r="W11">
        <v>11.3</v>
      </c>
      <c r="X11" s="4">
        <f>(W11-$W$3)/$W$3*100</f>
        <v>59.154929577464813</v>
      </c>
      <c r="Y11">
        <v>10.199999999999999</v>
      </c>
      <c r="Z11" s="4">
        <f>(Y11-$Y$3)/$Y$3*100</f>
        <v>100</v>
      </c>
      <c r="AA11">
        <v>6.6</v>
      </c>
      <c r="AB11" s="4">
        <f>(AA11-$AA$3)/$AA$3*100</f>
        <v>120</v>
      </c>
      <c r="AD11" s="4">
        <f>(D11*0.4)+(M11*0.5)+(V11*0.1)</f>
        <v>76.457509765808069</v>
      </c>
      <c r="AE11" s="4">
        <f>(F11*0.4)+(O11*0.5)+(X11*0.1)</f>
        <v>68.161754174097425</v>
      </c>
      <c r="AF11" s="4">
        <f>(H11*0.4)+(Q11*0.5)+(Z11*0.1)</f>
        <v>66.889702889702903</v>
      </c>
      <c r="AG11" s="4">
        <f>(J11*0.4)+(S11*0.5)+(AB11*0.1)</f>
        <v>66.85987427972762</v>
      </c>
    </row>
    <row r="12" spans="1:33" x14ac:dyDescent="0.2">
      <c r="A12">
        <v>159</v>
      </c>
      <c r="B12" s="1" t="s">
        <v>22</v>
      </c>
      <c r="C12">
        <v>31.4</v>
      </c>
      <c r="D12" s="4">
        <f>(C12-$C$3)/$C$3*100</f>
        <v>28.163265306122444</v>
      </c>
      <c r="E12">
        <v>37.700000000000003</v>
      </c>
      <c r="F12" s="4">
        <f>(E12-$E$3)/$E$3*100</f>
        <v>27.796610169491537</v>
      </c>
      <c r="G12">
        <v>44.4</v>
      </c>
      <c r="H12" s="4">
        <f>(G12-$G$3)/$G$3*100</f>
        <v>26.495726495726483</v>
      </c>
      <c r="I12" s="33">
        <v>46</v>
      </c>
      <c r="J12" s="4">
        <f>(I12-$I$3)/$I$3*100</f>
        <v>25.000000000000011</v>
      </c>
      <c r="L12">
        <v>19.399999999999999</v>
      </c>
      <c r="M12" s="4">
        <f>-(L12-$L$3)/$L$3*100</f>
        <v>19.502074688796693</v>
      </c>
      <c r="N12">
        <v>17.100000000000001</v>
      </c>
      <c r="O12" s="4">
        <f>-(N12-$N$3)/$N$3*100</f>
        <v>16.176470588235283</v>
      </c>
      <c r="P12">
        <v>14</v>
      </c>
      <c r="Q12" s="4">
        <f>-(P12-$P$3)/$P$3*100</f>
        <v>20</v>
      </c>
      <c r="R12">
        <v>13.5</v>
      </c>
      <c r="S12" s="4">
        <f>-(R12-$R$3)/$R$3*100</f>
        <v>18.674698795180731</v>
      </c>
      <c r="U12">
        <v>19.399999999999999</v>
      </c>
      <c r="V12" s="4">
        <f>(U12-$U$3)/$U$3*100</f>
        <v>48.091603053435108</v>
      </c>
      <c r="W12">
        <v>8.5</v>
      </c>
      <c r="X12" s="4">
        <f>(W12-$W$3)/$W$3*100</f>
        <v>19.718309859154935</v>
      </c>
      <c r="Y12">
        <v>6.1</v>
      </c>
      <c r="Z12" s="4">
        <f>(Y12-$Y$3)/$Y$3*100</f>
        <v>19.607843137254903</v>
      </c>
      <c r="AA12">
        <v>3.5</v>
      </c>
      <c r="AB12" s="4">
        <f>(AA12-$AA$3)/$AA$3*100</f>
        <v>16.666666666666664</v>
      </c>
      <c r="AD12" s="4">
        <f>(D12*0.4)+(M12*0.5)+(V12*0.1)</f>
        <v>25.825503772190835</v>
      </c>
      <c r="AE12" s="4">
        <f>(F12*0.4)+(O12*0.5)+(X12*0.1)</f>
        <v>21.17871034782975</v>
      </c>
      <c r="AF12" s="4">
        <f>(H12*0.4)+(Q12*0.5)+(Z12*0.1)</f>
        <v>22.559074912016087</v>
      </c>
      <c r="AG12" s="4">
        <f>(J12*0.4)+(S12*0.5)+(AB12*0.1)</f>
        <v>21.004016064257041</v>
      </c>
    </row>
    <row r="13" spans="1:33" x14ac:dyDescent="0.2">
      <c r="A13">
        <v>161</v>
      </c>
      <c r="B13" s="1" t="s">
        <v>23</v>
      </c>
      <c r="C13">
        <v>18.7</v>
      </c>
      <c r="D13" s="4">
        <f>(C13-$C$3)/$C$3*100</f>
        <v>-23.673469387755105</v>
      </c>
      <c r="E13">
        <v>22.9</v>
      </c>
      <c r="F13" s="4">
        <f>(E13-$E$3)/$E$3*100</f>
        <v>-22.372881355932208</v>
      </c>
      <c r="G13">
        <v>30</v>
      </c>
      <c r="H13" s="4">
        <f>(G13-$G$3)/$G$3*100</f>
        <v>-14.529914529914533</v>
      </c>
      <c r="I13" s="33">
        <v>32.299999999999997</v>
      </c>
      <c r="J13" s="4">
        <f>(I13-$I$3)/$I$3*100</f>
        <v>-12.228260869565219</v>
      </c>
      <c r="L13">
        <v>24.3</v>
      </c>
      <c r="M13" s="4">
        <f>-(L13-$L$3)/$L$3*100</f>
        <v>-0.82987551867219622</v>
      </c>
      <c r="N13">
        <v>22.5</v>
      </c>
      <c r="O13" s="4">
        <f>-(N13-$N$3)/$N$3*100</f>
        <v>-10.294117647058831</v>
      </c>
      <c r="P13">
        <v>19.7</v>
      </c>
      <c r="Q13" s="4">
        <f>-(P13-$P$3)/$P$3*100</f>
        <v>-12.571428571428566</v>
      </c>
      <c r="R13">
        <v>18.2</v>
      </c>
      <c r="S13" s="4">
        <f>-(R13-$R$3)/$R$3*100</f>
        <v>-9.6385542168674565</v>
      </c>
      <c r="U13">
        <v>15.9</v>
      </c>
      <c r="V13" s="4">
        <f>(U13-$U$3)/$U$3*100</f>
        <v>21.374045801526723</v>
      </c>
      <c r="W13">
        <v>9</v>
      </c>
      <c r="X13" s="4">
        <f>(W13-$W$3)/$W$3*100</f>
        <v>26.760563380281699</v>
      </c>
      <c r="Y13">
        <v>5</v>
      </c>
      <c r="Z13" s="4">
        <f>(Y13-$Y$3)/$Y$3*100</f>
        <v>-1.9607843137254832</v>
      </c>
      <c r="AA13">
        <v>2.9</v>
      </c>
      <c r="AB13" s="4">
        <f>(AA13-$AA$3)/$AA$3*100</f>
        <v>-3.3333333333333361</v>
      </c>
      <c r="AD13" s="4">
        <f>(D13*0.4)+(M13*0.5)+(V13*0.1)</f>
        <v>-7.7469209342854679</v>
      </c>
      <c r="AE13" s="4">
        <f>(F13*0.4)+(O13*0.5)+(X13*0.1)</f>
        <v>-11.420155027874129</v>
      </c>
      <c r="AF13" s="4">
        <f>(H13*0.4)+(Q13*0.5)+(Z13*0.1)</f>
        <v>-12.293758529052646</v>
      </c>
      <c r="AG13" s="4">
        <f>(J13*0.4)+(S13*0.5)+(AB13*0.1)</f>
        <v>-10.043914789593151</v>
      </c>
    </row>
    <row r="14" spans="1:33" x14ac:dyDescent="0.2">
      <c r="A14">
        <v>163</v>
      </c>
      <c r="B14" s="1" t="s">
        <v>31</v>
      </c>
      <c r="C14">
        <v>22.9</v>
      </c>
      <c r="D14" s="4">
        <f>(C14-$C$3)/$C$3*100</f>
        <v>-6.5306122448979655</v>
      </c>
      <c r="E14">
        <v>27.5</v>
      </c>
      <c r="F14" s="4">
        <f>(E14-$E$3)/$E$3*100</f>
        <v>-6.7796610169491522</v>
      </c>
      <c r="G14">
        <v>32.4</v>
      </c>
      <c r="H14" s="4">
        <f>(G14-$G$3)/$G$3*100</f>
        <v>-7.6923076923076996</v>
      </c>
      <c r="I14" s="33">
        <v>34.200000000000003</v>
      </c>
      <c r="J14" s="4">
        <f>(I14-$I$3)/$I$3*100</f>
        <v>-7.0652173913043335</v>
      </c>
      <c r="L14">
        <v>24.5</v>
      </c>
      <c r="M14" s="4">
        <f>-(L14-$L$3)/$L$3*100</f>
        <v>-1.6597510373443924</v>
      </c>
      <c r="N14">
        <v>21.8</v>
      </c>
      <c r="O14" s="4">
        <f>-(N14-$N$3)/$N$3*100</f>
        <v>-6.8627450980392259</v>
      </c>
      <c r="P14">
        <v>18.7</v>
      </c>
      <c r="Q14" s="4">
        <f>-(P14-$P$3)/$P$3*100</f>
        <v>-6.8571428571428532</v>
      </c>
      <c r="R14">
        <v>17.7</v>
      </c>
      <c r="S14" s="4">
        <f>-(R14-$R$3)/$R$3*100</f>
        <v>-6.626506024096372</v>
      </c>
      <c r="U14">
        <v>20.7</v>
      </c>
      <c r="V14" s="4">
        <f>(U14-$U$3)/$U$3*100</f>
        <v>58.015267175572518</v>
      </c>
      <c r="W14">
        <v>7.7</v>
      </c>
      <c r="X14" s="4">
        <f>(W14-$W$3)/$W$3*100</f>
        <v>8.450704225352121</v>
      </c>
      <c r="Y14">
        <v>5.2</v>
      </c>
      <c r="Z14" s="4">
        <f>(Y14-$Y$3)/$Y$3*100</f>
        <v>1.960784313725501</v>
      </c>
      <c r="AA14">
        <v>3.3</v>
      </c>
      <c r="AB14" s="4">
        <f>(AA14-$AA$3)/$AA$3*100</f>
        <v>9.9999999999999929</v>
      </c>
      <c r="AD14" s="4">
        <f>(D14*0.4)+(M14*0.5)+(V14*0.1)</f>
        <v>2.359406300925869</v>
      </c>
      <c r="AE14" s="4">
        <f>(F14*0.4)+(O14*0.5)+(X14*0.1)</f>
        <v>-5.2981665332640624</v>
      </c>
      <c r="AF14" s="4">
        <f>(H14*0.4)+(Q14*0.5)+(Z14*0.1)</f>
        <v>-6.3094160741219572</v>
      </c>
      <c r="AG14" s="4">
        <f>(J14*0.4)+(S14*0.5)+(AB14*0.1)</f>
        <v>-5.1393399685699199</v>
      </c>
    </row>
    <row r="15" spans="1:33" x14ac:dyDescent="0.2">
      <c r="A15">
        <v>165</v>
      </c>
      <c r="B15" s="1" t="s">
        <v>0</v>
      </c>
      <c r="C15">
        <v>23.6</v>
      </c>
      <c r="D15" s="4">
        <f>(C15-$C$3)/$C$3*100</f>
        <v>-3.6734693877550963</v>
      </c>
      <c r="E15">
        <v>26.5</v>
      </c>
      <c r="F15" s="4">
        <f>(E15-$E$3)/$E$3*100</f>
        <v>-10.16949152542373</v>
      </c>
      <c r="G15">
        <v>28.8</v>
      </c>
      <c r="H15" s="4">
        <f>(G15-$G$3)/$G$3*100</f>
        <v>-17.948717948717949</v>
      </c>
      <c r="I15" s="33">
        <v>29.7</v>
      </c>
      <c r="J15" s="4">
        <f>(I15-$I$3)/$I$3*100</f>
        <v>-19.293478260869563</v>
      </c>
      <c r="L15">
        <v>27.5</v>
      </c>
      <c r="M15" s="4">
        <f>-(L15-$L$3)/$L$3*100</f>
        <v>-14.10788381742738</v>
      </c>
      <c r="N15">
        <v>25.9</v>
      </c>
      <c r="O15" s="4">
        <f>-(N15-$N$3)/$N$3*100</f>
        <v>-26.960784313725494</v>
      </c>
      <c r="P15">
        <v>24.5</v>
      </c>
      <c r="Q15" s="4">
        <f>-(P15-$P$3)/$P$3*100</f>
        <v>-40</v>
      </c>
      <c r="R15">
        <v>24</v>
      </c>
      <c r="S15" s="4">
        <f>-(R15-$R$3)/$R$3*100</f>
        <v>-44.578313253012034</v>
      </c>
      <c r="U15">
        <v>15.9</v>
      </c>
      <c r="V15" s="4">
        <f>(U15-$U$3)/$U$3*100</f>
        <v>21.374045801526723</v>
      </c>
      <c r="W15">
        <v>9.1</v>
      </c>
      <c r="X15" s="4">
        <f>(W15-$W$3)/$W$3*100</f>
        <v>28.169014084507044</v>
      </c>
      <c r="Y15">
        <v>5.4</v>
      </c>
      <c r="Z15" s="4">
        <f>(Y15-$Y$3)/$Y$3*100</f>
        <v>5.8823529411764852</v>
      </c>
      <c r="AA15">
        <v>2.9</v>
      </c>
      <c r="AB15" s="4">
        <f>(AA15-$AA$3)/$AA$3*100</f>
        <v>-3.3333333333333361</v>
      </c>
      <c r="AD15" s="4">
        <f>(D15*0.4)+(M15*0.5)+(V15*0.1)</f>
        <v>-6.3859250836630554</v>
      </c>
      <c r="AE15" s="4">
        <f>(F15*0.4)+(O15*0.5)+(X15*0.1)</f>
        <v>-14.731287358581536</v>
      </c>
      <c r="AF15" s="4">
        <f>(H15*0.4)+(Q15*0.5)+(Z15*0.1)</f>
        <v>-26.59125188536953</v>
      </c>
      <c r="AG15" s="4">
        <f>(J15*0.4)+(S15*0.5)+(AB15*0.1)</f>
        <v>-30.339881264187174</v>
      </c>
    </row>
    <row r="16" spans="1:33" x14ac:dyDescent="0.2">
      <c r="A16">
        <v>167</v>
      </c>
      <c r="B16" s="1" t="s">
        <v>38</v>
      </c>
      <c r="C16">
        <v>19</v>
      </c>
      <c r="D16" s="4">
        <f>(C16-$C$3)/$C$3*100</f>
        <v>-22.448979591836736</v>
      </c>
      <c r="E16">
        <v>24.3</v>
      </c>
      <c r="F16" s="4">
        <f>(E16-$E$3)/$E$3*100</f>
        <v>-17.627118644067792</v>
      </c>
      <c r="G16">
        <v>31.2</v>
      </c>
      <c r="H16" s="4">
        <f>(G16-$G$3)/$G$3*100</f>
        <v>-11.111111111111116</v>
      </c>
      <c r="I16" s="33">
        <v>32.9</v>
      </c>
      <c r="J16" s="4">
        <f>(I16-$I$3)/$I$3*100</f>
        <v>-10.59782608695652</v>
      </c>
      <c r="L16">
        <v>25.5</v>
      </c>
      <c r="M16" s="4">
        <f>-(L16-$L$3)/$L$3*100</f>
        <v>-5.8091286307053878</v>
      </c>
      <c r="N16">
        <v>22.7</v>
      </c>
      <c r="O16" s="4">
        <f>-(N16-$N$3)/$N$3*100</f>
        <v>-11.274509803921573</v>
      </c>
      <c r="P16">
        <v>19.3</v>
      </c>
      <c r="Q16" s="4">
        <f>-(P16-$P$3)/$P$3*100</f>
        <v>-10.28571428571429</v>
      </c>
      <c r="R16">
        <v>18.399999999999999</v>
      </c>
      <c r="S16" s="4">
        <f>-(R16-$R$3)/$R$3*100</f>
        <v>-10.843373493975886</v>
      </c>
      <c r="U16">
        <v>17.600000000000001</v>
      </c>
      <c r="V16" s="4">
        <f>(U16-$U$3)/$U$3*100</f>
        <v>34.35114503816795</v>
      </c>
      <c r="W16">
        <v>8.9</v>
      </c>
      <c r="X16" s="4">
        <f>(W16-$W$3)/$W$3*100</f>
        <v>25.35211267605635</v>
      </c>
      <c r="Y16">
        <v>6.7</v>
      </c>
      <c r="Z16" s="4">
        <f>(Y16-$Y$3)/$Y$3*100</f>
        <v>31.372549019607852</v>
      </c>
      <c r="AA16">
        <v>4.2</v>
      </c>
      <c r="AB16" s="4">
        <f>(AA16-$AA$3)/$AA$3*100</f>
        <v>40.000000000000007</v>
      </c>
      <c r="AD16" s="4">
        <f>(D16*0.4)+(M16*0.5)+(V16*0.1)</f>
        <v>-8.4490416482705939</v>
      </c>
      <c r="AE16" s="4">
        <f>(F16*0.4)+(O16*0.5)+(X16*0.1)</f>
        <v>-10.152891091982269</v>
      </c>
      <c r="AF16" s="4">
        <f>(H16*0.4)+(Q16*0.5)+(Z16*0.1)</f>
        <v>-6.4500466853408067</v>
      </c>
      <c r="AG16" s="4">
        <f>(J16*0.4)+(S16*0.5)+(AB16*0.1)</f>
        <v>-5.6608171817705495</v>
      </c>
    </row>
    <row r="17" spans="1:33" x14ac:dyDescent="0.2">
      <c r="A17">
        <v>169</v>
      </c>
      <c r="B17" s="1" t="s">
        <v>39</v>
      </c>
      <c r="C17">
        <v>17.3</v>
      </c>
      <c r="D17" s="4">
        <f>(C17-$C$3)/$C$3*100</f>
        <v>-29.387755102040813</v>
      </c>
      <c r="E17">
        <v>20.9</v>
      </c>
      <c r="F17" s="4">
        <f>(E17-$E$3)/$E$3*100</f>
        <v>-29.152542372881364</v>
      </c>
      <c r="G17">
        <v>26.9</v>
      </c>
      <c r="H17" s="4">
        <f>(G17-$G$3)/$G$3*100</f>
        <v>-23.361823361823369</v>
      </c>
      <c r="I17" s="33">
        <v>29.8</v>
      </c>
      <c r="J17" s="4">
        <f>(I17-$I$3)/$I$3*100</f>
        <v>-19.021739130434774</v>
      </c>
      <c r="L17">
        <v>27.8</v>
      </c>
      <c r="M17" s="4">
        <f>-(L17-$L$3)/$L$3*100</f>
        <v>-15.35269709543568</v>
      </c>
      <c r="N17">
        <v>26</v>
      </c>
      <c r="O17" s="4">
        <f>-(N17-$N$3)/$N$3*100</f>
        <v>-27.450980392156872</v>
      </c>
      <c r="P17">
        <v>22.7</v>
      </c>
      <c r="Q17" s="4">
        <f>-(P17-$P$3)/$P$3*100</f>
        <v>-29.714285714285708</v>
      </c>
      <c r="R17">
        <v>22.1</v>
      </c>
      <c r="S17" s="4">
        <f>-(R17-$R$3)/$R$3*100</f>
        <v>-33.132530120481924</v>
      </c>
      <c r="U17">
        <v>11.9</v>
      </c>
      <c r="V17" s="4">
        <f>(U17-$U$3)/$U$3*100</f>
        <v>-9.1603053435114443</v>
      </c>
      <c r="W17">
        <v>6.6</v>
      </c>
      <c r="X17" s="4">
        <f>(W17-$W$3)/$W$3*100</f>
        <v>-7.042253521126761</v>
      </c>
      <c r="Y17">
        <v>4.2</v>
      </c>
      <c r="Z17" s="4">
        <f>(Y17-$Y$3)/$Y$3*100</f>
        <v>-17.647058823529402</v>
      </c>
      <c r="AA17">
        <v>2.4</v>
      </c>
      <c r="AB17" s="4">
        <f>(AA17-$AA$3)/$AA$3*100</f>
        <v>-20.000000000000004</v>
      </c>
      <c r="AD17" s="4">
        <f>(D17*0.4)+(M17*0.5)+(V17*0.1)</f>
        <v>-20.347481122885309</v>
      </c>
      <c r="AE17" s="4">
        <f>(F17*0.4)+(O17*0.5)+(X17*0.1)</f>
        <v>-26.090732497343659</v>
      </c>
      <c r="AF17" s="4">
        <f>(H17*0.4)+(Q17*0.5)+(Z17*0.1)</f>
        <v>-25.966578084225141</v>
      </c>
      <c r="AG17" s="4">
        <f>(J17*0.4)+(S17*0.5)+(AB17*0.1)</f>
        <v>-26.174960712414872</v>
      </c>
    </row>
    <row r="18" spans="1:33" x14ac:dyDescent="0.2">
      <c r="A18">
        <v>173</v>
      </c>
      <c r="B18" s="1" t="s">
        <v>53</v>
      </c>
      <c r="C18">
        <v>45.1</v>
      </c>
      <c r="D18" s="4">
        <f>(C18-$C$3)/$C$3*100</f>
        <v>84.081632653061234</v>
      </c>
      <c r="E18">
        <v>52.2</v>
      </c>
      <c r="F18" s="4">
        <f>(E18-$E$3)/$E$3*100</f>
        <v>76.949152542372886</v>
      </c>
      <c r="G18">
        <v>58.4</v>
      </c>
      <c r="H18" s="4">
        <f>(G18-$G$3)/$G$3*100</f>
        <v>66.381766381766369</v>
      </c>
      <c r="I18" s="33">
        <v>61.3</v>
      </c>
      <c r="J18" s="4">
        <f>(I18-$I$3)/$I$3*100</f>
        <v>66.576086956521735</v>
      </c>
      <c r="L18">
        <v>13</v>
      </c>
      <c r="M18" s="4">
        <f>-(L18-$L$3)/$L$3*100</f>
        <v>46.058091286307054</v>
      </c>
      <c r="N18">
        <v>10.7</v>
      </c>
      <c r="O18" s="4">
        <f>-(N18-$N$3)/$N$3*100</f>
        <v>47.549019607843135</v>
      </c>
      <c r="P18">
        <v>9.1</v>
      </c>
      <c r="Q18" s="4">
        <f>-(P18-$P$3)/$P$3*100</f>
        <v>48.000000000000007</v>
      </c>
      <c r="R18">
        <v>8.6999999999999993</v>
      </c>
      <c r="S18" s="4">
        <f>-(R18-$R$3)/$R$3*100</f>
        <v>47.590361445783138</v>
      </c>
      <c r="U18">
        <v>20.7</v>
      </c>
      <c r="V18" s="4">
        <f>(U18-$U$3)/$U$3*100</f>
        <v>58.015267175572518</v>
      </c>
      <c r="W18">
        <v>8.6</v>
      </c>
      <c r="X18" s="4">
        <f>(W18-$W$3)/$W$3*100</f>
        <v>21.126760563380284</v>
      </c>
      <c r="Y18">
        <v>6.9</v>
      </c>
      <c r="Z18" s="4">
        <f>(Y18-$Y$3)/$Y$3*100</f>
        <v>35.29411764705884</v>
      </c>
      <c r="AA18">
        <v>5.2</v>
      </c>
      <c r="AB18" s="4">
        <f>(AA18-$AA$3)/$AA$3*100</f>
        <v>73.333333333333343</v>
      </c>
      <c r="AD18" s="4">
        <f>(D18*0.4)+(M18*0.5)+(V18*0.1)</f>
        <v>62.463225421935277</v>
      </c>
      <c r="AE18" s="4">
        <f>(F18*0.4)+(O18*0.5)+(X18*0.1)</f>
        <v>56.666846877208755</v>
      </c>
      <c r="AF18" s="4">
        <f>(H18*0.4)+(Q18*0.5)+(Z18*0.1)</f>
        <v>54.082118317412437</v>
      </c>
      <c r="AG18" s="4">
        <f>(J18*0.4)+(S18*0.5)+(AB18*0.1)</f>
        <v>57.758948838833597</v>
      </c>
    </row>
    <row r="19" spans="1:33" x14ac:dyDescent="0.2">
      <c r="A19">
        <v>175</v>
      </c>
      <c r="B19" s="1" t="s">
        <v>71</v>
      </c>
      <c r="C19">
        <v>21.1</v>
      </c>
      <c r="D19" s="4">
        <f>(C19-$C$3)/$C$3*100</f>
        <v>-13.877551020408157</v>
      </c>
      <c r="E19">
        <v>26.4</v>
      </c>
      <c r="F19" s="4">
        <f>(E19-$E$3)/$E$3*100</f>
        <v>-10.508474576271192</v>
      </c>
      <c r="G19">
        <v>33.5</v>
      </c>
      <c r="H19" s="4">
        <f>(G19-$G$3)/$G$3*100</f>
        <v>-4.558404558404562</v>
      </c>
      <c r="I19" s="33">
        <v>35.4</v>
      </c>
      <c r="J19" s="4">
        <f>(I19-$I$3)/$I$3*100</f>
        <v>-3.8043478260869534</v>
      </c>
      <c r="L19">
        <v>24.8</v>
      </c>
      <c r="M19" s="4">
        <f>-(L19-$L$3)/$L$3*100</f>
        <v>-2.9045643153526939</v>
      </c>
      <c r="N19">
        <v>22.3</v>
      </c>
      <c r="O19" s="4">
        <f>-(N19-$N$3)/$N$3*100</f>
        <v>-9.3137254901960898</v>
      </c>
      <c r="P19">
        <v>19</v>
      </c>
      <c r="Q19" s="4">
        <f>-(P19-$P$3)/$P$3*100</f>
        <v>-8.5714285714285712</v>
      </c>
      <c r="R19">
        <v>18</v>
      </c>
      <c r="S19" s="4">
        <f>-(R19-$R$3)/$R$3*100</f>
        <v>-8.4337349397590273</v>
      </c>
      <c r="U19">
        <v>13.7</v>
      </c>
      <c r="V19" s="4">
        <f>(U19-$U$3)/$U$3*100</f>
        <v>4.5801526717557222</v>
      </c>
      <c r="W19">
        <v>7</v>
      </c>
      <c r="X19" s="4">
        <f>(W19-$W$3)/$W$3*100</f>
        <v>-1.4084507042253471</v>
      </c>
      <c r="Y19">
        <v>5.7</v>
      </c>
      <c r="Z19" s="4">
        <f>(Y19-$Y$3)/$Y$3*100</f>
        <v>11.764705882352953</v>
      </c>
      <c r="AA19">
        <v>3.7</v>
      </c>
      <c r="AB19" s="4">
        <f>(AA19-$AA$3)/$AA$3*100</f>
        <v>23.333333333333339</v>
      </c>
      <c r="AD19" s="4">
        <f>(D19*0.4)+(M19*0.5)+(V19*0.1)</f>
        <v>-6.5452872986640385</v>
      </c>
      <c r="AE19" s="4">
        <f>(F19*0.4)+(O19*0.5)+(X19*0.1)</f>
        <v>-9.0010976460290557</v>
      </c>
      <c r="AF19" s="4">
        <f>(H19*0.4)+(Q19*0.5)+(Z19*0.1)</f>
        <v>-4.9326055208408155</v>
      </c>
      <c r="AG19" s="4">
        <f>(J19*0.4)+(S19*0.5)+(AB19*0.1)</f>
        <v>-3.4052732669809611</v>
      </c>
    </row>
    <row r="20" spans="1:33" x14ac:dyDescent="0.2">
      <c r="A20">
        <v>183</v>
      </c>
      <c r="B20" s="1" t="s">
        <v>42</v>
      </c>
      <c r="C20">
        <v>12.7</v>
      </c>
      <c r="D20" s="4">
        <f>(C20-$C$3)/$C$3*100</f>
        <v>-48.163265306122447</v>
      </c>
      <c r="E20">
        <v>16.5</v>
      </c>
      <c r="F20" s="4">
        <f>(E20-$E$3)/$E$3*100</f>
        <v>-44.067796610169488</v>
      </c>
      <c r="G20">
        <v>23.9</v>
      </c>
      <c r="H20" s="4">
        <f>(G20-$G$3)/$G$3*100</f>
        <v>-31.908831908831914</v>
      </c>
      <c r="I20" s="33">
        <v>25</v>
      </c>
      <c r="J20" s="4">
        <f>(I20-$I$3)/$I$3*100</f>
        <v>-32.065217391304337</v>
      </c>
      <c r="L20">
        <v>34.9</v>
      </c>
      <c r="M20" s="4">
        <f>-(L20-$L$3)/$L$3*100</f>
        <v>-44.813278008298738</v>
      </c>
      <c r="N20">
        <v>32</v>
      </c>
      <c r="O20" s="4">
        <f>-(N20-$N$3)/$N$3*100</f>
        <v>-56.862745098039227</v>
      </c>
      <c r="P20">
        <v>27.8</v>
      </c>
      <c r="Q20" s="4">
        <f>-(P20-$P$3)/$P$3*100</f>
        <v>-58.857142857142861</v>
      </c>
      <c r="R20">
        <v>26.4</v>
      </c>
      <c r="S20" s="4">
        <f>-(R20-$R$3)/$R$3*100</f>
        <v>-59.036144578313234</v>
      </c>
      <c r="U20">
        <v>12.7</v>
      </c>
      <c r="V20" s="4">
        <f>(U20-$U$3)/$U$3*100</f>
        <v>-3.0534351145038197</v>
      </c>
      <c r="W20">
        <v>7.4</v>
      </c>
      <c r="X20" s="4">
        <f>(W20-$W$3)/$W$3*100</f>
        <v>4.2253521126760667</v>
      </c>
      <c r="Y20">
        <v>3.9</v>
      </c>
      <c r="Z20" s="4">
        <f>(Y20-$Y$3)/$Y$3*100</f>
        <v>-23.52941176470588</v>
      </c>
      <c r="AA20">
        <v>2.2000000000000002</v>
      </c>
      <c r="AB20" s="4">
        <f>(AA20-$AA$3)/$AA$3*100</f>
        <v>-26.666666666666661</v>
      </c>
      <c r="AD20" s="4">
        <f>(D20*0.4)+(M20*0.5)+(V20*0.1)</f>
        <v>-41.977288638048726</v>
      </c>
      <c r="AE20" s="4">
        <f>(F20*0.4)+(O20*0.5)+(X20*0.1)</f>
        <v>-45.635955981819798</v>
      </c>
      <c r="AF20" s="4">
        <f>(H20*0.4)+(Q20*0.5)+(Z20*0.1)</f>
        <v>-44.545045368574783</v>
      </c>
      <c r="AG20" s="4">
        <f>(J20*0.4)+(S20*0.5)+(AB20*0.1)</f>
        <v>-45.01082591234502</v>
      </c>
    </row>
    <row r="21" spans="1:33" x14ac:dyDescent="0.2">
      <c r="A21">
        <v>185</v>
      </c>
      <c r="B21" s="1" t="s">
        <v>86</v>
      </c>
      <c r="C21">
        <v>14.7</v>
      </c>
      <c r="D21" s="4">
        <f>(C21-$C$3)/$C$3*100</f>
        <v>-40</v>
      </c>
      <c r="E21">
        <v>20</v>
      </c>
      <c r="F21" s="4">
        <f>(E21-$E$3)/$E$3*100</f>
        <v>-32.20338983050847</v>
      </c>
      <c r="G21">
        <v>26.6</v>
      </c>
      <c r="H21" s="4">
        <f>(G21-$G$3)/$G$3*100</f>
        <v>-24.216524216524217</v>
      </c>
      <c r="I21" s="33">
        <v>28.8</v>
      </c>
      <c r="J21" s="4">
        <f>(I21-$I$3)/$I$3*100</f>
        <v>-21.739130434782599</v>
      </c>
      <c r="L21">
        <v>26.2</v>
      </c>
      <c r="M21" s="4">
        <f>-(L21-$L$3)/$L$3*100</f>
        <v>-8.7136929460580816</v>
      </c>
      <c r="N21">
        <v>22.4</v>
      </c>
      <c r="O21" s="4">
        <f>-(N21-$N$3)/$N$3*100</f>
        <v>-9.8039215686274517</v>
      </c>
      <c r="P21">
        <v>19.2</v>
      </c>
      <c r="Q21" s="4">
        <f>-(P21-$P$3)/$P$3*100</f>
        <v>-9.71428571428571</v>
      </c>
      <c r="R21">
        <v>18</v>
      </c>
      <c r="S21" s="4">
        <f>-(R21-$R$3)/$R$3*100</f>
        <v>-8.4337349397590273</v>
      </c>
      <c r="U21">
        <v>15.8</v>
      </c>
      <c r="V21" s="4">
        <f>(U21-$U$3)/$U$3*100</f>
        <v>20.610687022900773</v>
      </c>
      <c r="W21">
        <v>9.3000000000000007</v>
      </c>
      <c r="X21" s="4">
        <f>(W21-$W$3)/$W$3*100</f>
        <v>30.985915492957762</v>
      </c>
      <c r="Y21">
        <v>6.2</v>
      </c>
      <c r="Z21" s="4">
        <f>(Y21-$Y$3)/$Y$3*100</f>
        <v>21.568627450980404</v>
      </c>
      <c r="AA21">
        <v>3.7</v>
      </c>
      <c r="AB21" s="4">
        <f>(AA21-$AA$3)/$AA$3*100</f>
        <v>23.333333333333339</v>
      </c>
      <c r="AD21" s="4">
        <f>(D21*0.4)+(M21*0.5)+(V21*0.1)</f>
        <v>-18.295777770738965</v>
      </c>
      <c r="AE21" s="4">
        <f>(F21*0.4)+(O21*0.5)+(X21*0.1)</f>
        <v>-14.684725167221337</v>
      </c>
      <c r="AF21" s="4">
        <f>(H21*0.4)+(Q21*0.5)+(Z21*0.1)</f>
        <v>-12.386889798654503</v>
      </c>
      <c r="AG21" s="4">
        <f>(J21*0.4)+(S21*0.5)+(AB21*0.1)</f>
        <v>-10.579186310459219</v>
      </c>
    </row>
    <row r="22" spans="1:33" x14ac:dyDescent="0.2">
      <c r="A22">
        <v>187</v>
      </c>
      <c r="B22" s="1" t="s">
        <v>87</v>
      </c>
      <c r="C22">
        <v>21.9</v>
      </c>
      <c r="D22" s="4">
        <f>(C22-$C$3)/$C$3*100</f>
        <v>-10.612244897959188</v>
      </c>
      <c r="E22">
        <v>26.8</v>
      </c>
      <c r="F22" s="4">
        <f>(E22-$E$3)/$E$3*100</f>
        <v>-9.1525423728813529</v>
      </c>
      <c r="G22">
        <v>34.299999999999997</v>
      </c>
      <c r="H22" s="4">
        <f>(G22-$G$3)/$G$3*100</f>
        <v>-2.2792022792022912</v>
      </c>
      <c r="I22" s="33">
        <v>36.799999999999997</v>
      </c>
      <c r="J22" s="4">
        <f>(I22-$I$3)/$I$3*100</f>
        <v>0</v>
      </c>
      <c r="L22">
        <v>18.8</v>
      </c>
      <c r="M22" s="4">
        <f>-(L22-$L$3)/$L$3*100</f>
        <v>21.991701244813282</v>
      </c>
      <c r="N22">
        <v>17.2</v>
      </c>
      <c r="O22" s="4">
        <f>-(N22-$N$3)/$N$3*100</f>
        <v>15.686274509803919</v>
      </c>
      <c r="P22">
        <v>15</v>
      </c>
      <c r="Q22" s="4">
        <f>-(P22-$P$3)/$P$3*100</f>
        <v>14.285714285714285</v>
      </c>
      <c r="R22">
        <v>14.4</v>
      </c>
      <c r="S22" s="4">
        <f>-(R22-$R$3)/$R$3*100</f>
        <v>13.253012048192778</v>
      </c>
      <c r="U22">
        <v>12.2</v>
      </c>
      <c r="V22" s="4">
        <f>(U22-$U$3)/$U$3*100</f>
        <v>-6.8702290076335908</v>
      </c>
      <c r="W22">
        <v>4.5999999999999996</v>
      </c>
      <c r="X22" s="4">
        <f>(W22-$W$3)/$W$3*100</f>
        <v>-35.211267605633807</v>
      </c>
      <c r="Y22">
        <v>3.2</v>
      </c>
      <c r="Z22" s="4">
        <f>(Y22-$Y$3)/$Y$3*100</f>
        <v>-37.254901960784302</v>
      </c>
      <c r="AA22">
        <v>1.8</v>
      </c>
      <c r="AB22" s="4">
        <f>(AA22-$AA$3)/$AA$3*100</f>
        <v>-40</v>
      </c>
      <c r="AD22" s="4">
        <f>(D22*0.4)+(M22*0.5)+(V22*0.1)</f>
        <v>6.0639297624596065</v>
      </c>
      <c r="AE22" s="4">
        <f>(F22*0.4)+(O22*0.5)+(X22*0.1)</f>
        <v>0.66099354518603715</v>
      </c>
      <c r="AF22" s="4">
        <f>(H22*0.4)+(Q22*0.5)+(Z22*0.1)</f>
        <v>2.5056860350977956</v>
      </c>
      <c r="AG22" s="4">
        <f>(J22*0.4)+(S22*0.5)+(AB22*0.1)</f>
        <v>2.6265060240963889</v>
      </c>
    </row>
    <row r="23" spans="1:33" x14ac:dyDescent="0.2">
      <c r="A23">
        <v>190</v>
      </c>
      <c r="B23" s="1" t="s">
        <v>19</v>
      </c>
      <c r="C23">
        <v>41.8</v>
      </c>
      <c r="D23" s="4">
        <f>(C23-$C$3)/$C$3*100</f>
        <v>70.612244897959172</v>
      </c>
      <c r="E23">
        <v>46.6</v>
      </c>
      <c r="F23" s="4">
        <f>(E23-$E$3)/$E$3*100</f>
        <v>57.96610169491526</v>
      </c>
      <c r="G23">
        <v>51.5</v>
      </c>
      <c r="H23" s="4">
        <f>(G23-$G$3)/$G$3*100</f>
        <v>46.723646723646716</v>
      </c>
      <c r="I23" s="33">
        <v>53.5</v>
      </c>
      <c r="J23" s="4">
        <f>(I23-$I$3)/$I$3*100</f>
        <v>45.38043478260871</v>
      </c>
      <c r="L23">
        <v>15.2</v>
      </c>
      <c r="M23" s="4">
        <f>-(L23-$L$3)/$L$3*100</f>
        <v>36.929460580912874</v>
      </c>
      <c r="N23">
        <v>13.4</v>
      </c>
      <c r="O23" s="4">
        <f>-(N23-$N$3)/$N$3*100</f>
        <v>34.31372549019607</v>
      </c>
      <c r="P23">
        <v>11.5</v>
      </c>
      <c r="Q23" s="4">
        <f>-(P23-$P$3)/$P$3*100</f>
        <v>34.285714285714285</v>
      </c>
      <c r="R23">
        <v>11.2</v>
      </c>
      <c r="S23" s="4">
        <f>-(R23-$R$3)/$R$3*100</f>
        <v>32.530120481927725</v>
      </c>
      <c r="U23">
        <v>16.8</v>
      </c>
      <c r="V23" s="4">
        <f>(U23-$U$3)/$U$3*100</f>
        <v>28.244274809160313</v>
      </c>
      <c r="W23">
        <v>9.1</v>
      </c>
      <c r="X23" s="4">
        <f>(W23-$W$3)/$W$3*100</f>
        <v>28.169014084507044</v>
      </c>
      <c r="Y23">
        <v>7</v>
      </c>
      <c r="Z23" s="4">
        <f>(Y23-$Y$3)/$Y$3*100</f>
        <v>37.254901960784323</v>
      </c>
      <c r="AA23">
        <v>4.0999999999999996</v>
      </c>
      <c r="AB23" s="4">
        <f>(AA23-$AA$3)/$AA$3*100</f>
        <v>36.66666666666665</v>
      </c>
      <c r="AD23" s="4">
        <f>(D23*0.4)+(M23*0.5)+(V23*0.1)</f>
        <v>49.534055730556133</v>
      </c>
      <c r="AE23" s="4">
        <f>(F23*0.4)+(O23*0.5)+(X23*0.1)</f>
        <v>43.160204831514847</v>
      </c>
      <c r="AF23" s="4">
        <f>(H23*0.4)+(Q23*0.5)+(Z23*0.1)</f>
        <v>39.557806028394261</v>
      </c>
      <c r="AG23" s="4">
        <f>(J23*0.4)+(S23*0.5)+(AB23*0.1)</f>
        <v>38.08390082067401</v>
      </c>
    </row>
    <row r="24" spans="1:33" x14ac:dyDescent="0.2">
      <c r="A24">
        <v>201</v>
      </c>
      <c r="B24" s="1" t="s">
        <v>1</v>
      </c>
      <c r="C24">
        <v>38.6</v>
      </c>
      <c r="D24" s="4">
        <f>(C24-$C$3)/$C$3*100</f>
        <v>57.551020408163268</v>
      </c>
      <c r="E24">
        <v>43.5</v>
      </c>
      <c r="F24" s="4">
        <f>(E24-$E$3)/$E$3*100</f>
        <v>47.457627118644069</v>
      </c>
      <c r="G24">
        <v>48.9</v>
      </c>
      <c r="H24" s="4">
        <f>(G24-$G$3)/$G$3*100</f>
        <v>39.316239316239304</v>
      </c>
      <c r="I24" s="33">
        <v>51.2</v>
      </c>
      <c r="J24" s="4">
        <f>(I24-$I$3)/$I$3*100</f>
        <v>39.130434782608717</v>
      </c>
      <c r="L24">
        <v>13</v>
      </c>
      <c r="M24" s="4">
        <f>-(L24-$L$3)/$L$3*100</f>
        <v>46.058091286307054</v>
      </c>
      <c r="N24">
        <v>10.8</v>
      </c>
      <c r="O24" s="4">
        <f>-(N24-$N$3)/$N$3*100</f>
        <v>47.058823529411761</v>
      </c>
      <c r="P24">
        <v>9.3000000000000007</v>
      </c>
      <c r="Q24" s="4">
        <f>-(P24-$P$3)/$P$3*100</f>
        <v>46.857142857142854</v>
      </c>
      <c r="R24">
        <v>8.6</v>
      </c>
      <c r="S24" s="4">
        <f>-(R24-$R$3)/$R$3*100</f>
        <v>48.192771084337352</v>
      </c>
      <c r="U24">
        <v>17.8</v>
      </c>
      <c r="V24" s="4">
        <f>(U24-$U$3)/$U$3*100</f>
        <v>35.877862595419856</v>
      </c>
      <c r="W24">
        <v>10.9</v>
      </c>
      <c r="X24" s="4">
        <f>(W24-$W$3)/$W$3*100</f>
        <v>53.521126760563398</v>
      </c>
      <c r="Y24">
        <v>9.6999999999999993</v>
      </c>
      <c r="Z24" s="4">
        <f>(Y24-$Y$3)/$Y$3*100</f>
        <v>90.196078431372555</v>
      </c>
      <c r="AA24">
        <v>6.8</v>
      </c>
      <c r="AB24" s="4">
        <f>(AA24-$AA$3)/$AA$3*100</f>
        <v>126.66666666666666</v>
      </c>
      <c r="AD24" s="4">
        <f>(D24*0.4)+(M24*0.5)+(V24*0.1)</f>
        <v>49.637240065960825</v>
      </c>
      <c r="AE24" s="4">
        <f>(F24*0.4)+(O24*0.5)+(X24*0.1)</f>
        <v>47.864575288219854</v>
      </c>
      <c r="AF24" s="4">
        <f>(H24*0.4)+(Q24*0.5)+(Z24*0.1)</f>
        <v>48.174674998204409</v>
      </c>
      <c r="AG24" s="4">
        <f>(J24*0.4)+(S24*0.5)+(AB24*0.1)</f>
        <v>52.415226121878824</v>
      </c>
    </row>
    <row r="25" spans="1:33" x14ac:dyDescent="0.2">
      <c r="A25">
        <v>210</v>
      </c>
      <c r="B25" s="1" t="s">
        <v>14</v>
      </c>
      <c r="C25">
        <v>32.6</v>
      </c>
      <c r="D25" s="4">
        <f>(C25-$C$3)/$C$3*100</f>
        <v>33.061224489795926</v>
      </c>
      <c r="E25">
        <v>35.4</v>
      </c>
      <c r="F25" s="4">
        <f>(E25-$E$3)/$E$3*100</f>
        <v>19.999999999999996</v>
      </c>
      <c r="G25">
        <v>39.799999999999997</v>
      </c>
      <c r="H25" s="4">
        <f>(G25-$G$3)/$G$3*100</f>
        <v>13.390313390313377</v>
      </c>
      <c r="I25" s="33">
        <v>41.8</v>
      </c>
      <c r="J25" s="4">
        <f>(I25-$I$3)/$I$3*100</f>
        <v>13.586956521739133</v>
      </c>
      <c r="L25">
        <v>19.100000000000001</v>
      </c>
      <c r="M25" s="4">
        <f>-(L25-$L$3)/$L$3*100</f>
        <v>20.746887966804977</v>
      </c>
      <c r="N25">
        <v>17.2</v>
      </c>
      <c r="O25" s="4">
        <f>-(N25-$N$3)/$N$3*100</f>
        <v>15.686274509803919</v>
      </c>
      <c r="P25">
        <v>15.4</v>
      </c>
      <c r="Q25" s="4">
        <f>-(P25-$P$3)/$P$3*100</f>
        <v>11.999999999999998</v>
      </c>
      <c r="R25">
        <v>14.6</v>
      </c>
      <c r="S25" s="4">
        <f>-(R25-$R$3)/$R$3*100</f>
        <v>12.048192771084347</v>
      </c>
      <c r="U25">
        <v>14.4</v>
      </c>
      <c r="V25" s="4">
        <f>(U25-$U$3)/$U$3*100</f>
        <v>9.92366412213741</v>
      </c>
      <c r="W25">
        <v>7.1</v>
      </c>
      <c r="X25" s="4">
        <f>(W25-$W$3)/$W$3*100</f>
        <v>0</v>
      </c>
      <c r="Y25">
        <v>4.8</v>
      </c>
      <c r="Z25" s="4">
        <f>(Y25-$Y$3)/$Y$3*100</f>
        <v>-5.8823529411764675</v>
      </c>
      <c r="AA25">
        <v>3.4</v>
      </c>
      <c r="AB25" s="4">
        <f>(AA25-$AA$3)/$AA$3*100</f>
        <v>13.33333333333333</v>
      </c>
      <c r="AD25" s="4">
        <f>(D25*0.4)+(M25*0.5)+(V25*0.1)</f>
        <v>24.590300191534602</v>
      </c>
      <c r="AE25" s="4">
        <f>(F25*0.4)+(O25*0.5)+(X25*0.1)</f>
        <v>15.843137254901958</v>
      </c>
      <c r="AF25" s="4">
        <f>(H25*0.4)+(Q25*0.5)+(Z25*0.1)</f>
        <v>10.767890062007703</v>
      </c>
      <c r="AG25" s="4">
        <f>(J25*0.4)+(S25*0.5)+(AB25*0.1)</f>
        <v>12.792212327571161</v>
      </c>
    </row>
    <row r="26" spans="1:33" x14ac:dyDescent="0.2">
      <c r="A26">
        <v>217</v>
      </c>
      <c r="B26" s="1" t="s">
        <v>30</v>
      </c>
      <c r="C26">
        <v>26.7</v>
      </c>
      <c r="D26" s="4">
        <f>(C26-$C$3)/$C$3*100</f>
        <v>8.9795918367346914</v>
      </c>
      <c r="E26">
        <v>29.3</v>
      </c>
      <c r="F26" s="4">
        <f>(E26-$E$3)/$E$3*100</f>
        <v>-0.67796610169491278</v>
      </c>
      <c r="G26">
        <v>33.700000000000003</v>
      </c>
      <c r="H26" s="4">
        <f>(G26-$G$3)/$G$3*100</f>
        <v>-3.9886039886039844</v>
      </c>
      <c r="I26" s="33">
        <v>35.700000000000003</v>
      </c>
      <c r="J26" s="4">
        <f>(I26-$I$3)/$I$3*100</f>
        <v>-2.9891304347825933</v>
      </c>
      <c r="L26">
        <v>22.7</v>
      </c>
      <c r="M26" s="4">
        <f>-(L26-$L$3)/$L$3*100</f>
        <v>5.8091286307054029</v>
      </c>
      <c r="N26">
        <v>20.7</v>
      </c>
      <c r="O26" s="4">
        <f>-(N26-$N$3)/$N$3*100</f>
        <v>-1.4705882352941213</v>
      </c>
      <c r="P26">
        <v>18.5</v>
      </c>
      <c r="Q26" s="4">
        <f>-(P26-$P$3)/$P$3*100</f>
        <v>-5.7142857142857144</v>
      </c>
      <c r="R26">
        <v>17.399999999999999</v>
      </c>
      <c r="S26" s="4">
        <f>-(R26-$R$3)/$R$3*100</f>
        <v>-4.8192771084337167</v>
      </c>
      <c r="U26">
        <v>17.2</v>
      </c>
      <c r="V26" s="4">
        <f>(U26-$U$3)/$U$3*100</f>
        <v>31.297709923664119</v>
      </c>
      <c r="W26">
        <v>9.6</v>
      </c>
      <c r="X26" s="4">
        <f>(W26-$W$3)/$W$3*100</f>
        <v>35.211267605633807</v>
      </c>
      <c r="Y26">
        <v>6.7</v>
      </c>
      <c r="Z26" s="4">
        <f>(Y26-$Y$3)/$Y$3*100</f>
        <v>31.372549019607852</v>
      </c>
      <c r="AA26">
        <v>4</v>
      </c>
      <c r="AB26" s="4">
        <f>(AA26-$AA$3)/$AA$3*100</f>
        <v>33.333333333333329</v>
      </c>
      <c r="AD26" s="4">
        <f>(D26*0.4)+(M26*0.5)+(V26*0.1)</f>
        <v>9.6261720424129891</v>
      </c>
      <c r="AE26" s="4">
        <f>(F26*0.4)+(O26*0.5)+(X26*0.1)</f>
        <v>2.5146462022383549</v>
      </c>
      <c r="AF26" s="4">
        <f>(H26*0.4)+(Q26*0.5)+(Z26*0.1)</f>
        <v>-1.315329550623666</v>
      </c>
      <c r="AG26" s="4">
        <f>(J26*0.4)+(S26*0.5)+(AB26*0.1)</f>
        <v>-0.271957394796563</v>
      </c>
    </row>
    <row r="27" spans="1:33" x14ac:dyDescent="0.2">
      <c r="A27">
        <v>219</v>
      </c>
      <c r="B27" s="1" t="s">
        <v>33</v>
      </c>
      <c r="C27">
        <v>32</v>
      </c>
      <c r="D27" s="4">
        <f>(C27-$C$3)/$C$3*100</f>
        <v>30.612244897959183</v>
      </c>
      <c r="E27">
        <v>35.6</v>
      </c>
      <c r="F27" s="4">
        <f>(E27-$E$3)/$E$3*100</f>
        <v>20.677966101694921</v>
      </c>
      <c r="G27">
        <v>39.200000000000003</v>
      </c>
      <c r="H27" s="4">
        <f>(G27-$G$3)/$G$3*100</f>
        <v>11.680911680911684</v>
      </c>
      <c r="I27" s="33">
        <v>41.2</v>
      </c>
      <c r="J27" s="4">
        <f>(I27-$I$3)/$I$3*100</f>
        <v>11.956521739130451</v>
      </c>
      <c r="L27">
        <v>16.8</v>
      </c>
      <c r="M27" s="4">
        <f>-(L27-$L$3)/$L$3*100</f>
        <v>30.290456431535272</v>
      </c>
      <c r="N27">
        <v>15.1</v>
      </c>
      <c r="O27" s="4">
        <f>-(N27-$N$3)/$N$3*100</f>
        <v>25.980392156862742</v>
      </c>
      <c r="P27">
        <v>13.3</v>
      </c>
      <c r="Q27" s="4">
        <f>-(P27-$P$3)/$P$3*100</f>
        <v>23.999999999999996</v>
      </c>
      <c r="R27">
        <v>12.9</v>
      </c>
      <c r="S27" s="4">
        <f>-(R27-$R$3)/$R$3*100</f>
        <v>22.289156626506028</v>
      </c>
      <c r="U27">
        <v>11.1</v>
      </c>
      <c r="V27" s="4">
        <f>(U27-$U$3)/$U$3*100</f>
        <v>-15.267175572519085</v>
      </c>
      <c r="W27">
        <v>6.9</v>
      </c>
      <c r="X27" s="4">
        <f>(W27-$W$3)/$W$3*100</f>
        <v>-2.8169014084506943</v>
      </c>
      <c r="Y27">
        <v>5.4</v>
      </c>
      <c r="Z27" s="4">
        <f>(Y27-$Y$3)/$Y$3*100</f>
        <v>5.8823529411764852</v>
      </c>
      <c r="AA27">
        <v>3.8</v>
      </c>
      <c r="AB27" s="4">
        <f>(AA27-$AA$3)/$AA$3*100</f>
        <v>26.666666666666661</v>
      </c>
      <c r="AD27" s="4">
        <f>(D27*0.4)+(M27*0.5)+(V27*0.1)</f>
        <v>25.863408617699402</v>
      </c>
      <c r="AE27" s="4">
        <f>(F27*0.4)+(O27*0.5)+(X27*0.1)</f>
        <v>20.979692378264271</v>
      </c>
      <c r="AF27" s="4">
        <f>(H27*0.4)+(Q27*0.5)+(Z27*0.1)</f>
        <v>17.260599966482321</v>
      </c>
      <c r="AG27" s="4">
        <f>(J27*0.4)+(S27*0.5)+(AB27*0.1)</f>
        <v>18.593853675571861</v>
      </c>
    </row>
    <row r="28" spans="1:33" x14ac:dyDescent="0.2">
      <c r="A28">
        <v>223</v>
      </c>
      <c r="B28" s="1" t="s">
        <v>40</v>
      </c>
      <c r="C28">
        <v>43.2</v>
      </c>
      <c r="D28" s="4">
        <f>(C28-$C$3)/$C$3*100</f>
        <v>76.326530612244909</v>
      </c>
      <c r="E28">
        <v>46.4</v>
      </c>
      <c r="F28" s="4">
        <f>(E28-$E$3)/$E$3*100</f>
        <v>57.288135593220332</v>
      </c>
      <c r="G28">
        <v>50.7</v>
      </c>
      <c r="H28" s="4">
        <f>(G28-$G$3)/$G$3*100</f>
        <v>44.44444444444445</v>
      </c>
      <c r="I28" s="33">
        <v>52.1</v>
      </c>
      <c r="J28" s="4">
        <f>(I28-$I$3)/$I$3*100</f>
        <v>41.576086956521749</v>
      </c>
      <c r="L28">
        <v>12.2</v>
      </c>
      <c r="M28" s="4">
        <f>-(L28-$L$3)/$L$3*100</f>
        <v>49.37759336099586</v>
      </c>
      <c r="N28">
        <v>10.3</v>
      </c>
      <c r="O28" s="4">
        <f>-(N28-$N$3)/$N$3*100</f>
        <v>49.509803921568619</v>
      </c>
      <c r="P28">
        <v>9.9</v>
      </c>
      <c r="Q28" s="4">
        <f>-(P28-$P$3)/$P$3*100</f>
        <v>43.428571428571431</v>
      </c>
      <c r="R28">
        <v>9.3000000000000007</v>
      </c>
      <c r="S28" s="4">
        <f>-(R28-$R$3)/$R$3*100</f>
        <v>43.975903614457835</v>
      </c>
      <c r="U28">
        <v>19</v>
      </c>
      <c r="V28" s="4">
        <f>(U28-$U$3)/$U$3*100</f>
        <v>45.038167938931302</v>
      </c>
      <c r="W28">
        <v>8.8000000000000007</v>
      </c>
      <c r="X28" s="4">
        <f>(W28-$W$3)/$W$3*100</f>
        <v>23.943661971831002</v>
      </c>
      <c r="Y28">
        <v>7.5</v>
      </c>
      <c r="Z28" s="4">
        <f>(Y28-$Y$3)/$Y$3*100</f>
        <v>47.058823529411775</v>
      </c>
      <c r="AA28">
        <v>4.3</v>
      </c>
      <c r="AB28" s="4">
        <f>(AA28-$AA$3)/$AA$3*100</f>
        <v>43.333333333333329</v>
      </c>
      <c r="AD28" s="4">
        <f>(D28*0.4)+(M28*0.5)+(V28*0.1)</f>
        <v>59.723225719289026</v>
      </c>
      <c r="AE28" s="4">
        <f>(F28*0.4)+(O28*0.5)+(X28*0.1)</f>
        <v>50.064522395255551</v>
      </c>
      <c r="AF28" s="4">
        <f>(H28*0.4)+(Q28*0.5)+(Z28*0.1)</f>
        <v>44.197945845004668</v>
      </c>
      <c r="AG28" s="4">
        <f>(J28*0.4)+(S28*0.5)+(AB28*0.1)</f>
        <v>42.951719923170948</v>
      </c>
    </row>
    <row r="29" spans="1:33" x14ac:dyDescent="0.2">
      <c r="A29">
        <v>230</v>
      </c>
      <c r="B29" s="1" t="s">
        <v>70</v>
      </c>
      <c r="C29">
        <v>48.4</v>
      </c>
      <c r="D29" s="4">
        <f>(C29-$C$3)/$C$3*100</f>
        <v>97.551020408163254</v>
      </c>
      <c r="E29">
        <v>52.6</v>
      </c>
      <c r="F29" s="4">
        <f>(E29-$E$3)/$E$3*100</f>
        <v>78.305084745762727</v>
      </c>
      <c r="G29">
        <v>57.7</v>
      </c>
      <c r="H29" s="4">
        <f>(G29-$G$3)/$G$3*100</f>
        <v>64.387464387464391</v>
      </c>
      <c r="I29" s="33">
        <v>59.9</v>
      </c>
      <c r="J29" s="4">
        <f>(I29-$I$3)/$I$3*100</f>
        <v>62.771739130434788</v>
      </c>
      <c r="L29">
        <v>11.8</v>
      </c>
      <c r="M29" s="4">
        <f>-(L29-$L$3)/$L$3*100</f>
        <v>51.037344398340245</v>
      </c>
      <c r="N29">
        <v>10</v>
      </c>
      <c r="O29" s="4">
        <f>-(N29-$N$3)/$N$3*100</f>
        <v>50.980392156862742</v>
      </c>
      <c r="P29">
        <v>8.9</v>
      </c>
      <c r="Q29" s="4">
        <f>-(P29-$P$3)/$P$3*100</f>
        <v>49.142857142857139</v>
      </c>
      <c r="R29">
        <v>8.5</v>
      </c>
      <c r="S29" s="4">
        <f>-(R29-$R$3)/$R$3*100</f>
        <v>48.795180722891565</v>
      </c>
      <c r="U29">
        <v>16.5</v>
      </c>
      <c r="V29" s="4">
        <f>(U29-$U$3)/$U$3*100</f>
        <v>25.954198473282446</v>
      </c>
      <c r="W29">
        <v>9.9</v>
      </c>
      <c r="X29" s="4">
        <f>(W29-$W$3)/$W$3*100</f>
        <v>39.436619718309871</v>
      </c>
      <c r="Y29">
        <v>6.8</v>
      </c>
      <c r="Z29" s="4">
        <f>(Y29-$Y$3)/$Y$3*100</f>
        <v>33.333333333333336</v>
      </c>
      <c r="AA29">
        <v>4.2</v>
      </c>
      <c r="AB29" s="4">
        <f>(AA29-$AA$3)/$AA$3*100</f>
        <v>40.000000000000007</v>
      </c>
      <c r="AD29" s="4">
        <f>(D29*0.4)+(M29*0.5)+(V29*0.1)</f>
        <v>67.134500209763672</v>
      </c>
      <c r="AE29" s="4">
        <f>(F29*0.4)+(O29*0.5)+(X29*0.1)</f>
        <v>60.755891948567445</v>
      </c>
      <c r="AF29" s="4">
        <f>(H29*0.4)+(Q29*0.5)+(Z29*0.1)</f>
        <v>53.659747659747659</v>
      </c>
      <c r="AG29" s="4">
        <f>(J29*0.4)+(S29*0.5)+(AB29*0.1)</f>
        <v>53.5062860136197</v>
      </c>
    </row>
    <row r="30" spans="1:33" x14ac:dyDescent="0.2">
      <c r="A30">
        <v>240</v>
      </c>
      <c r="B30" s="1" t="s">
        <v>9</v>
      </c>
      <c r="C30">
        <v>24.5</v>
      </c>
      <c r="D30" s="4">
        <f>(C30-$C$3)/$C$3*100</f>
        <v>0</v>
      </c>
      <c r="E30">
        <v>28.9</v>
      </c>
      <c r="F30" s="4">
        <f>(E30-$E$3)/$E$3*100</f>
        <v>-2.0338983050847506</v>
      </c>
      <c r="G30">
        <v>33.9</v>
      </c>
      <c r="H30" s="4">
        <f>(G30-$G$3)/$G$3*100</f>
        <v>-3.4188034188034266</v>
      </c>
      <c r="I30" s="33">
        <v>36.4</v>
      </c>
      <c r="J30" s="4">
        <f>(I30-$I$3)/$I$3*100</f>
        <v>-1.0869565217391266</v>
      </c>
      <c r="L30">
        <v>16.8</v>
      </c>
      <c r="M30" s="4">
        <f>-(L30-$L$3)/$L$3*100</f>
        <v>30.290456431535272</v>
      </c>
      <c r="N30">
        <v>14.2</v>
      </c>
      <c r="O30" s="4">
        <f>-(N30-$N$3)/$N$3*100</f>
        <v>30.392156862745097</v>
      </c>
      <c r="P30">
        <v>12.9</v>
      </c>
      <c r="Q30" s="4">
        <f>-(P30-$P$3)/$P$3*100</f>
        <v>26.285714285714285</v>
      </c>
      <c r="R30">
        <v>12.3</v>
      </c>
      <c r="S30" s="4">
        <f>-(R30-$R$3)/$R$3*100</f>
        <v>25.903614457831324</v>
      </c>
      <c r="U30">
        <v>10.5</v>
      </c>
      <c r="V30" s="4">
        <f>(U30-$U$3)/$U$3*100</f>
        <v>-19.847328244274806</v>
      </c>
      <c r="W30">
        <v>7.2</v>
      </c>
      <c r="X30" s="4">
        <f>(W30-$W$3)/$W$3*100</f>
        <v>1.4084507042253596</v>
      </c>
      <c r="Y30">
        <v>5.2</v>
      </c>
      <c r="Z30" s="4">
        <f>(Y30-$Y$3)/$Y$3*100</f>
        <v>1.960784313725501</v>
      </c>
      <c r="AA30">
        <v>2.8</v>
      </c>
      <c r="AB30" s="4">
        <f>(AA30-$AA$3)/$AA$3*100</f>
        <v>-6.6666666666666723</v>
      </c>
      <c r="AD30" s="4">
        <f>(D30*0.4)+(M30*0.5)+(V30*0.1)</f>
        <v>13.160495391340156</v>
      </c>
      <c r="AE30" s="4">
        <f>(F30*0.4)+(O30*0.5)+(X30*0.1)</f>
        <v>14.523364179761185</v>
      </c>
      <c r="AF30" s="4">
        <f>(H30*0.4)+(Q30*0.5)+(Z30*0.1)</f>
        <v>11.971414206708323</v>
      </c>
      <c r="AG30" s="4">
        <f>(J30*0.4)+(S30*0.5)+(AB30*0.1)</f>
        <v>11.850357953553344</v>
      </c>
    </row>
    <row r="31" spans="1:33" x14ac:dyDescent="0.2">
      <c r="A31">
        <v>250</v>
      </c>
      <c r="B31" s="1" t="s">
        <v>18</v>
      </c>
      <c r="C31">
        <v>21.8</v>
      </c>
      <c r="D31" s="4">
        <f>(C31-$C$3)/$C$3*100</f>
        <v>-11.020408163265303</v>
      </c>
      <c r="E31">
        <v>24.3</v>
      </c>
      <c r="F31" s="4">
        <f>(E31-$E$3)/$E$3*100</f>
        <v>-17.627118644067792</v>
      </c>
      <c r="G31">
        <v>26.9</v>
      </c>
      <c r="H31" s="4">
        <f>(G31-$G$3)/$G$3*100</f>
        <v>-23.361823361823369</v>
      </c>
      <c r="I31" s="33">
        <v>28.6</v>
      </c>
      <c r="J31" s="4">
        <f>(I31-$I$3)/$I$3*100</f>
        <v>-22.282608695652165</v>
      </c>
      <c r="L31">
        <v>22.1</v>
      </c>
      <c r="M31" s="4">
        <f>-(L31-$L$3)/$L$3*100</f>
        <v>8.2987551867219906</v>
      </c>
      <c r="N31">
        <v>19.5</v>
      </c>
      <c r="O31" s="4">
        <f>-(N31-$N$3)/$N$3*100</f>
        <v>4.4117647058823461</v>
      </c>
      <c r="P31">
        <v>17.7</v>
      </c>
      <c r="Q31" s="4">
        <f>-(P31-$P$3)/$P$3*100</f>
        <v>-1.1428571428571388</v>
      </c>
      <c r="R31">
        <v>16.7</v>
      </c>
      <c r="S31" s="4">
        <f>-(R31-$R$3)/$R$3*100</f>
        <v>-0.60240963855420393</v>
      </c>
      <c r="U31">
        <v>10.4</v>
      </c>
      <c r="V31" s="4">
        <f>(U31-$U$3)/$U$3*100</f>
        <v>-20.610687022900759</v>
      </c>
      <c r="W31">
        <v>7.5</v>
      </c>
      <c r="X31" s="4">
        <f>(W31-$W$3)/$W$3*100</f>
        <v>5.6338028169014134</v>
      </c>
      <c r="Y31">
        <v>5.2</v>
      </c>
      <c r="Z31" s="4">
        <f>(Y31-$Y$3)/$Y$3*100</f>
        <v>1.960784313725501</v>
      </c>
      <c r="AA31">
        <v>3.3</v>
      </c>
      <c r="AB31" s="4">
        <f>(AA31-$AA$3)/$AA$3*100</f>
        <v>9.9999999999999929</v>
      </c>
      <c r="AD31" s="4">
        <f>(D31*0.4)+(M31*0.5)+(V31*0.1)</f>
        <v>-2.3198543742352018</v>
      </c>
      <c r="AE31" s="4">
        <f>(F31*0.4)+(O31*0.5)+(X31*0.1)</f>
        <v>-4.2815848229958036</v>
      </c>
      <c r="AF31" s="4">
        <f>(H31*0.4)+(Q31*0.5)+(Z31*0.1)</f>
        <v>-9.7200794847853675</v>
      </c>
      <c r="AG31" s="4">
        <f>(J31*0.4)+(S31*0.5)+(AB31*0.1)</f>
        <v>-8.2142482975379671</v>
      </c>
    </row>
    <row r="32" spans="1:33" x14ac:dyDescent="0.2">
      <c r="A32">
        <v>253</v>
      </c>
      <c r="B32" s="1" t="s">
        <v>24</v>
      </c>
      <c r="C32">
        <v>19.100000000000001</v>
      </c>
      <c r="D32" s="4">
        <f>(C32-$C$3)/$C$3*100</f>
        <v>-22.040816326530607</v>
      </c>
      <c r="E32">
        <v>22.6</v>
      </c>
      <c r="F32" s="4">
        <f>(E32-$E$3)/$E$3*100</f>
        <v>-23.389830508474571</v>
      </c>
      <c r="G32">
        <v>27.8</v>
      </c>
      <c r="H32" s="4">
        <f>(G32-$G$3)/$G$3*100</f>
        <v>-20.7977207977208</v>
      </c>
      <c r="I32" s="33">
        <v>29.6</v>
      </c>
      <c r="J32" s="4">
        <f>(I32-$I$3)/$I$3*100</f>
        <v>-19.565217391304337</v>
      </c>
      <c r="L32">
        <v>21.3</v>
      </c>
      <c r="M32" s="4">
        <f>-(L32-$L$3)/$L$3*100</f>
        <v>11.61825726141079</v>
      </c>
      <c r="N32">
        <v>18.399999999999999</v>
      </c>
      <c r="O32" s="4">
        <f>-(N32-$N$3)/$N$3*100</f>
        <v>9.8039215686274517</v>
      </c>
      <c r="P32">
        <v>16.3</v>
      </c>
      <c r="Q32" s="4">
        <f>-(P32-$P$3)/$P$3*100</f>
        <v>6.8571428571428532</v>
      </c>
      <c r="R32">
        <v>15.4</v>
      </c>
      <c r="S32" s="4">
        <f>-(R32-$R$3)/$R$3*100</f>
        <v>7.2289156626506079</v>
      </c>
      <c r="U32">
        <v>11.5</v>
      </c>
      <c r="V32" s="4">
        <f>(U32-$U$3)/$U$3*100</f>
        <v>-12.213740458015266</v>
      </c>
      <c r="W32">
        <v>6.4</v>
      </c>
      <c r="X32" s="4">
        <f>(W32-$W$3)/$W$3*100</f>
        <v>-9.8591549295774552</v>
      </c>
      <c r="Y32">
        <v>4.5999999999999996</v>
      </c>
      <c r="Z32" s="4">
        <f>(Y32-$Y$3)/$Y$3*100</f>
        <v>-9.8039215686274517</v>
      </c>
      <c r="AA32">
        <v>2.5</v>
      </c>
      <c r="AB32" s="4">
        <f>(AA32-$AA$3)/$AA$3*100</f>
        <v>-16.666666666666664</v>
      </c>
      <c r="AD32" s="4">
        <f>(D32*0.4)+(M32*0.5)+(V32*0.1)</f>
        <v>-4.2285719457083744</v>
      </c>
      <c r="AE32" s="4">
        <f>(F32*0.4)+(O32*0.5)+(X32*0.1)</f>
        <v>-5.4398869120338489</v>
      </c>
      <c r="AF32" s="4">
        <f>(H32*0.4)+(Q32*0.5)+(Z32*0.1)</f>
        <v>-5.870909047379639</v>
      </c>
      <c r="AG32" s="4">
        <f>(J32*0.4)+(S32*0.5)+(AB32*0.1)</f>
        <v>-5.8782957918630974</v>
      </c>
    </row>
    <row r="33" spans="1:33" x14ac:dyDescent="0.2">
      <c r="A33">
        <v>259</v>
      </c>
      <c r="B33" s="1" t="s">
        <v>48</v>
      </c>
      <c r="C33">
        <v>18.100000000000001</v>
      </c>
      <c r="D33" s="4">
        <f>(C33-$C$3)/$C$3*100</f>
        <v>-26.122448979591834</v>
      </c>
      <c r="E33">
        <v>21.8</v>
      </c>
      <c r="F33" s="4">
        <f>(E33-$E$3)/$E$3*100</f>
        <v>-26.101694915254235</v>
      </c>
      <c r="G33">
        <v>26.2</v>
      </c>
      <c r="H33" s="4">
        <f>(G33-$G$3)/$G$3*100</f>
        <v>-25.356125356125357</v>
      </c>
      <c r="I33" s="33">
        <v>28.1</v>
      </c>
      <c r="J33" s="4">
        <f>(I33-$I$3)/$I$3*100</f>
        <v>-23.641304347826079</v>
      </c>
      <c r="L33">
        <v>25.3</v>
      </c>
      <c r="M33" s="4">
        <f>-(L33-$L$3)/$L$3*100</f>
        <v>-4.9792531120331915</v>
      </c>
      <c r="N33">
        <v>21.8</v>
      </c>
      <c r="O33" s="4">
        <f>-(N33-$N$3)/$N$3*100</f>
        <v>-6.8627450980392259</v>
      </c>
      <c r="P33">
        <v>19.3</v>
      </c>
      <c r="Q33" s="4">
        <f>-(P33-$P$3)/$P$3*100</f>
        <v>-10.28571428571429</v>
      </c>
      <c r="R33">
        <v>18.399999999999999</v>
      </c>
      <c r="S33" s="4">
        <f>-(R33-$R$3)/$R$3*100</f>
        <v>-10.843373493975886</v>
      </c>
      <c r="U33">
        <v>11.7</v>
      </c>
      <c r="V33" s="4">
        <f>(U33-$U$3)/$U$3*100</f>
        <v>-10.687022900763361</v>
      </c>
      <c r="W33">
        <v>7.4</v>
      </c>
      <c r="X33" s="4">
        <f>(W33-$W$3)/$W$3*100</f>
        <v>4.2253521126760667</v>
      </c>
      <c r="Y33">
        <v>4.8</v>
      </c>
      <c r="Z33" s="4">
        <f>(Y33-$Y$3)/$Y$3*100</f>
        <v>-5.8823529411764675</v>
      </c>
      <c r="AA33">
        <v>2.8</v>
      </c>
      <c r="AB33" s="4">
        <f>(AA33-$AA$3)/$AA$3*100</f>
        <v>-6.6666666666666723</v>
      </c>
      <c r="AD33" s="4">
        <f>(D33*0.4)+(M33*0.5)+(V33*0.1)</f>
        <v>-14.007308437929666</v>
      </c>
      <c r="AE33" s="4">
        <f>(F33*0.4)+(O33*0.5)+(X33*0.1)</f>
        <v>-13.449515303853703</v>
      </c>
      <c r="AF33" s="4">
        <f>(H33*0.4)+(Q33*0.5)+(Z33*0.1)</f>
        <v>-15.873542579424937</v>
      </c>
      <c r="AG33" s="4">
        <f>(J33*0.4)+(S33*0.5)+(AB33*0.1)</f>
        <v>-15.544875152785043</v>
      </c>
    </row>
    <row r="34" spans="1:33" x14ac:dyDescent="0.2">
      <c r="A34">
        <v>260</v>
      </c>
      <c r="B34" s="1" t="s">
        <v>28</v>
      </c>
      <c r="C34">
        <v>17.899999999999999</v>
      </c>
      <c r="D34" s="4">
        <f>(C34-$C$3)/$C$3*100</f>
        <v>-26.938775510204088</v>
      </c>
      <c r="E34">
        <v>20.100000000000001</v>
      </c>
      <c r="F34" s="4">
        <f>(E34-$E$3)/$E$3*100</f>
        <v>-31.864406779661014</v>
      </c>
      <c r="G34">
        <v>22.6</v>
      </c>
      <c r="H34" s="4">
        <f>(G34-$G$3)/$G$3*100</f>
        <v>-35.612535612535609</v>
      </c>
      <c r="I34" s="33">
        <v>23.8</v>
      </c>
      <c r="J34" s="4">
        <f>(I34-$I$3)/$I$3*100</f>
        <v>-35.326086956521728</v>
      </c>
      <c r="L34">
        <v>28</v>
      </c>
      <c r="M34" s="4">
        <f>-(L34-$L$3)/$L$3*100</f>
        <v>-16.182572614107876</v>
      </c>
      <c r="N34">
        <v>24.2</v>
      </c>
      <c r="O34" s="4">
        <f>-(N34-$N$3)/$N$3*100</f>
        <v>-18.627450980392162</v>
      </c>
      <c r="P34">
        <v>22.1</v>
      </c>
      <c r="Q34" s="4">
        <f>-(P34-$P$3)/$P$3*100</f>
        <v>-26.285714285714295</v>
      </c>
      <c r="R34">
        <v>21.1</v>
      </c>
      <c r="S34" s="4">
        <f>-(R34-$R$3)/$R$3*100</f>
        <v>-27.108433734939759</v>
      </c>
      <c r="U34">
        <v>10.3</v>
      </c>
      <c r="V34" s="4">
        <f>(U34-$U$3)/$U$3*100</f>
        <v>-21.374045801526709</v>
      </c>
      <c r="W34">
        <v>6.5</v>
      </c>
      <c r="X34" s="4">
        <f>(W34-$W$3)/$W$3*100</f>
        <v>-8.4507042253521085</v>
      </c>
      <c r="Y34">
        <v>5</v>
      </c>
      <c r="Z34" s="4">
        <f>(Y34-$Y$3)/$Y$3*100</f>
        <v>-1.9607843137254832</v>
      </c>
      <c r="AA34">
        <v>2.8</v>
      </c>
      <c r="AB34" s="4">
        <f>(AA34-$AA$3)/$AA$3*100</f>
        <v>-6.6666666666666723</v>
      </c>
      <c r="AD34" s="4">
        <f>(D34*0.4)+(M34*0.5)+(V34*0.1)</f>
        <v>-21.004201091288245</v>
      </c>
      <c r="AE34" s="4">
        <f>(F34*0.4)+(O34*0.5)+(X34*0.1)</f>
        <v>-22.904558624595698</v>
      </c>
      <c r="AF34" s="4">
        <f>(H34*0.4)+(Q34*0.5)+(Z34*0.1)</f>
        <v>-27.583949819243941</v>
      </c>
      <c r="AG34" s="4">
        <f>(J34*0.4)+(S34*0.5)+(AB34*0.1)</f>
        <v>-28.351318316745239</v>
      </c>
    </row>
    <row r="35" spans="1:33" x14ac:dyDescent="0.2">
      <c r="A35">
        <v>265</v>
      </c>
      <c r="B35" s="1" t="s">
        <v>69</v>
      </c>
      <c r="C35">
        <v>29.8</v>
      </c>
      <c r="D35" s="4">
        <f>(C35-$C$3)/$C$3*100</f>
        <v>21.632653061224495</v>
      </c>
      <c r="E35">
        <v>34.799999999999997</v>
      </c>
      <c r="F35" s="4">
        <f>(E35-$E$3)/$E$3*100</f>
        <v>17.966101694915245</v>
      </c>
      <c r="G35">
        <v>39.299999999999997</v>
      </c>
      <c r="H35" s="4">
        <f>(G35-$G$3)/$G$3*100</f>
        <v>11.965811965811953</v>
      </c>
      <c r="I35" s="33">
        <v>41.1</v>
      </c>
      <c r="J35" s="4">
        <f>(I35-$I$3)/$I$3*100</f>
        <v>11.684782608695665</v>
      </c>
      <c r="L35">
        <v>18.399999999999999</v>
      </c>
      <c r="M35" s="4">
        <f>-(L35-$L$3)/$L$3*100</f>
        <v>23.651452282157688</v>
      </c>
      <c r="N35">
        <v>15.7</v>
      </c>
      <c r="O35" s="4">
        <f>-(N35-$N$3)/$N$3*100</f>
        <v>23.03921568627451</v>
      </c>
      <c r="P35">
        <v>13.8</v>
      </c>
      <c r="Q35" s="4">
        <f>-(P35-$P$3)/$P$3*100</f>
        <v>21.142857142857139</v>
      </c>
      <c r="R35">
        <v>12.8</v>
      </c>
      <c r="S35" s="4">
        <f>-(R35-$R$3)/$R$3*100</f>
        <v>22.891566265060241</v>
      </c>
      <c r="U35">
        <v>18</v>
      </c>
      <c r="V35" s="4">
        <f>(U35-$U$3)/$U$3*100</f>
        <v>37.404580152671755</v>
      </c>
      <c r="W35">
        <v>10.1</v>
      </c>
      <c r="X35" s="4">
        <f>(W35-$W$3)/$W$3*100</f>
        <v>42.253521126760567</v>
      </c>
      <c r="Y35">
        <v>7.6</v>
      </c>
      <c r="Z35" s="4">
        <f>(Y35-$Y$3)/$Y$3*100</f>
        <v>49.019607843137258</v>
      </c>
      <c r="AA35">
        <v>4.9000000000000004</v>
      </c>
      <c r="AB35" s="4">
        <f>(AA35-$AA$3)/$AA$3*100</f>
        <v>63.333333333333343</v>
      </c>
      <c r="AD35" s="4">
        <f>(D35*0.4)+(M35*0.5)+(V35*0.1)</f>
        <v>24.219245380835819</v>
      </c>
      <c r="AE35" s="4">
        <f>(F35*0.4)+(O35*0.5)+(X35*0.1)</f>
        <v>22.931400633779411</v>
      </c>
      <c r="AF35" s="4">
        <f>(H35*0.4)+(Q35*0.5)+(Z35*0.1)</f>
        <v>20.259714142067075</v>
      </c>
      <c r="AG35" s="4">
        <f>(J35*0.4)+(S35*0.5)+(AB35*0.1)</f>
        <v>22.453029509341722</v>
      </c>
    </row>
    <row r="36" spans="1:33" x14ac:dyDescent="0.2">
      <c r="A36">
        <v>269</v>
      </c>
      <c r="B36" s="1" t="s">
        <v>77</v>
      </c>
      <c r="C36">
        <v>21.1</v>
      </c>
      <c r="D36" s="4">
        <f>(C36-$C$3)/$C$3*100</f>
        <v>-13.877551020408157</v>
      </c>
      <c r="E36">
        <v>25.3</v>
      </c>
      <c r="F36" s="4">
        <f>(E36-$E$3)/$E$3*100</f>
        <v>-14.237288135593218</v>
      </c>
      <c r="G36">
        <v>30.8</v>
      </c>
      <c r="H36" s="4">
        <f>(G36-$G$3)/$G$3*100</f>
        <v>-12.250712250712253</v>
      </c>
      <c r="I36" s="33">
        <v>33.1</v>
      </c>
      <c r="J36" s="4">
        <f>(I36-$I$3)/$I$3*100</f>
        <v>-10.054347826086946</v>
      </c>
      <c r="L36">
        <v>19</v>
      </c>
      <c r="M36" s="4">
        <f>-(L36-$L$3)/$L$3*100</f>
        <v>21.161825726141085</v>
      </c>
      <c r="N36">
        <v>15.7</v>
      </c>
      <c r="O36" s="4">
        <f>-(N36-$N$3)/$N$3*100</f>
        <v>23.03921568627451</v>
      </c>
      <c r="P36">
        <v>13.9</v>
      </c>
      <c r="Q36" s="4">
        <f>-(P36-$P$3)/$P$3*100</f>
        <v>20.571428571428569</v>
      </c>
      <c r="R36">
        <v>12.7</v>
      </c>
      <c r="S36" s="4">
        <f>-(R36-$R$3)/$R$3*100</f>
        <v>23.493975903614469</v>
      </c>
      <c r="U36">
        <v>10.6</v>
      </c>
      <c r="V36" s="4">
        <f>(U36-$U$3)/$U$3*100</f>
        <v>-19.083969465648856</v>
      </c>
      <c r="W36">
        <v>6.4</v>
      </c>
      <c r="X36" s="4">
        <f>(W36-$W$3)/$W$3*100</f>
        <v>-9.8591549295774552</v>
      </c>
      <c r="Y36">
        <v>4.9000000000000004</v>
      </c>
      <c r="Z36" s="4">
        <f>(Y36-$Y$3)/$Y$3*100</f>
        <v>-3.9215686274509665</v>
      </c>
      <c r="AA36">
        <v>2.9</v>
      </c>
      <c r="AB36" s="4">
        <f>(AA36-$AA$3)/$AA$3*100</f>
        <v>-3.3333333333333361</v>
      </c>
      <c r="AD36" s="4">
        <f>(D36*0.4)+(M36*0.5)+(V36*0.1)</f>
        <v>3.1214955083423934</v>
      </c>
      <c r="AE36" s="4">
        <f>(F36*0.4)+(O36*0.5)+(X36*0.1)</f>
        <v>4.8387770959422216</v>
      </c>
      <c r="AF36" s="4">
        <f>(H36*0.4)+(Q36*0.5)+(Z36*0.1)</f>
        <v>4.9932725226842862</v>
      </c>
      <c r="AG36" s="4">
        <f>(J36*0.4)+(S36*0.5)+(AB36*0.1)</f>
        <v>7.391915488039122</v>
      </c>
    </row>
    <row r="37" spans="1:33" x14ac:dyDescent="0.2">
      <c r="A37">
        <v>270</v>
      </c>
      <c r="B37" s="1" t="s">
        <v>25</v>
      </c>
      <c r="C37">
        <v>22.2</v>
      </c>
      <c r="D37" s="4">
        <f>(C37-$C$3)/$C$3*100</f>
        <v>-9.3877551020408188</v>
      </c>
      <c r="E37">
        <v>24.8</v>
      </c>
      <c r="F37" s="4">
        <f>(E37-$E$3)/$E$3*100</f>
        <v>-15.932203389830507</v>
      </c>
      <c r="G37">
        <v>27.2</v>
      </c>
      <c r="H37" s="4">
        <f>(G37-$G$3)/$G$3*100</f>
        <v>-22.507122507122514</v>
      </c>
      <c r="I37" s="33">
        <v>28.9</v>
      </c>
      <c r="J37" s="4">
        <f>(I37-$I$3)/$I$3*100</f>
        <v>-21.467391304347824</v>
      </c>
      <c r="L37">
        <v>22.7</v>
      </c>
      <c r="M37" s="4">
        <f>-(L37-$L$3)/$L$3*100</f>
        <v>5.8091286307054029</v>
      </c>
      <c r="N37">
        <v>20.3</v>
      </c>
      <c r="O37" s="4">
        <f>-(N37-$N$3)/$N$3*100</f>
        <v>0.49019607843136215</v>
      </c>
      <c r="P37">
        <v>18.7</v>
      </c>
      <c r="Q37" s="4">
        <f>-(P37-$P$3)/$P$3*100</f>
        <v>-6.8571428571428532</v>
      </c>
      <c r="R37">
        <v>18</v>
      </c>
      <c r="S37" s="4">
        <f>-(R37-$R$3)/$R$3*100</f>
        <v>-8.4337349397590273</v>
      </c>
      <c r="U37">
        <v>6.7</v>
      </c>
      <c r="V37" s="4">
        <f>(U37-$U$3)/$U$3*100</f>
        <v>-48.854961832061065</v>
      </c>
      <c r="W37">
        <v>7.3</v>
      </c>
      <c r="X37" s="4">
        <f>(W37-$W$3)/$W$3*100</f>
        <v>2.8169014084507067</v>
      </c>
      <c r="Y37">
        <v>7.2</v>
      </c>
      <c r="Z37" s="4">
        <f>(Y37-$Y$3)/$Y$3*100</f>
        <v>41.176470588235311</v>
      </c>
      <c r="AA37">
        <v>4.0999999999999996</v>
      </c>
      <c r="AB37" s="4">
        <f>(AA37-$AA$3)/$AA$3*100</f>
        <v>36.66666666666665</v>
      </c>
      <c r="AD37" s="4">
        <f>(D37*0.4)+(M37*0.5)+(V37*0.1)</f>
        <v>-5.7360339086697332</v>
      </c>
      <c r="AE37" s="4">
        <f>(F37*0.4)+(O37*0.5)+(X37*0.1)</f>
        <v>-5.8460931758714514</v>
      </c>
      <c r="AF37" s="4">
        <f>(H37*0.4)+(Q37*0.5)+(Z37*0.1)</f>
        <v>-8.3137733725969021</v>
      </c>
      <c r="AG37" s="4">
        <f>(J37*0.4)+(S37*0.5)+(AB37*0.1)</f>
        <v>-9.1371573249519784</v>
      </c>
    </row>
    <row r="38" spans="1:33" x14ac:dyDescent="0.2">
      <c r="A38">
        <v>306</v>
      </c>
      <c r="B38" s="1" t="s">
        <v>64</v>
      </c>
      <c r="C38">
        <v>15.8</v>
      </c>
      <c r="D38" s="4">
        <f>(C38-$C$3)/$C$3*100</f>
        <v>-35.510204081632651</v>
      </c>
      <c r="E38">
        <v>17</v>
      </c>
      <c r="F38" s="4">
        <f>(E38-$E$3)/$E$3*100</f>
        <v>-42.372881355932201</v>
      </c>
      <c r="G38">
        <v>18.899999999999999</v>
      </c>
      <c r="H38" s="4">
        <f>(G38-$G$3)/$G$3*100</f>
        <v>-46.15384615384616</v>
      </c>
      <c r="I38" s="33">
        <v>19.7</v>
      </c>
      <c r="J38" s="4">
        <f>(I38-$I$3)/$I$3*100</f>
        <v>-46.467391304347821</v>
      </c>
      <c r="L38">
        <v>31</v>
      </c>
      <c r="M38" s="4">
        <f>-(L38-$L$3)/$L$3*100</f>
        <v>-28.630705394190866</v>
      </c>
      <c r="N38">
        <v>27.7</v>
      </c>
      <c r="O38" s="4">
        <f>-(N38-$N$3)/$N$3*100</f>
        <v>-35.7843137254902</v>
      </c>
      <c r="P38">
        <v>26</v>
      </c>
      <c r="Q38" s="4">
        <f>-(P38-$P$3)/$P$3*100</f>
        <v>-48.571428571428569</v>
      </c>
      <c r="R38">
        <v>25.4</v>
      </c>
      <c r="S38" s="4">
        <f>-(R38-$R$3)/$R$3*100</f>
        <v>-53.012048192771068</v>
      </c>
      <c r="U38">
        <v>10.5</v>
      </c>
      <c r="V38" s="4">
        <f>(U38-$U$3)/$U$3*100</f>
        <v>-19.847328244274806</v>
      </c>
      <c r="W38">
        <v>7.1</v>
      </c>
      <c r="X38" s="4">
        <f>(W38-$W$3)/$W$3*100</f>
        <v>0</v>
      </c>
      <c r="Y38">
        <v>4</v>
      </c>
      <c r="Z38" s="4">
        <f>(Y38-$Y$3)/$Y$3*100</f>
        <v>-21.568627450980387</v>
      </c>
      <c r="AA38">
        <v>2.2999999999999998</v>
      </c>
      <c r="AB38" s="4">
        <f>(AA38-$AA$3)/$AA$3*100</f>
        <v>-23.333333333333339</v>
      </c>
      <c r="AD38" s="4">
        <f>(D38*0.4)+(M38*0.5)+(V38*0.1)</f>
        <v>-30.504167154175974</v>
      </c>
      <c r="AE38" s="4">
        <f>(F38*0.4)+(O38*0.5)+(X38*0.1)</f>
        <v>-34.841309405117983</v>
      </c>
      <c r="AF38" s="4">
        <f>(H38*0.4)+(Q38*0.5)+(Z38*0.1)</f>
        <v>-44.904115492350783</v>
      </c>
      <c r="AG38" s="4">
        <f>(J38*0.4)+(S38*0.5)+(AB38*0.1)</f>
        <v>-47.426313951457999</v>
      </c>
    </row>
    <row r="39" spans="1:33" x14ac:dyDescent="0.2">
      <c r="A39">
        <v>316</v>
      </c>
      <c r="B39" s="1" t="s">
        <v>35</v>
      </c>
      <c r="C39">
        <v>21.2</v>
      </c>
      <c r="D39" s="4">
        <f>(C39-$C$3)/$C$3*100</f>
        <v>-13.469387755102044</v>
      </c>
      <c r="E39">
        <v>23.5</v>
      </c>
      <c r="F39" s="4">
        <f>(E39-$E$3)/$E$3*100</f>
        <v>-20.33898305084746</v>
      </c>
      <c r="G39">
        <v>26</v>
      </c>
      <c r="H39" s="4">
        <f>(G39-$G$3)/$G$3*100</f>
        <v>-25.925925925925931</v>
      </c>
      <c r="I39" s="33">
        <v>27.7</v>
      </c>
      <c r="J39" s="4">
        <f>(I39-$I$3)/$I$3*100</f>
        <v>-24.728260869565215</v>
      </c>
      <c r="L39">
        <v>26.2</v>
      </c>
      <c r="M39" s="4">
        <f>-(L39-$L$3)/$L$3*100</f>
        <v>-8.7136929460580816</v>
      </c>
      <c r="N39">
        <v>23</v>
      </c>
      <c r="O39" s="4">
        <f>-(N39-$N$3)/$N$3*100</f>
        <v>-12.745098039215694</v>
      </c>
      <c r="P39">
        <v>21.1</v>
      </c>
      <c r="Q39" s="4">
        <f>-(P39-$P$3)/$P$3*100</f>
        <v>-20.57142857142858</v>
      </c>
      <c r="R39">
        <v>20</v>
      </c>
      <c r="S39" s="4">
        <f>-(R39-$R$3)/$R$3*100</f>
        <v>-20.481927710843365</v>
      </c>
      <c r="U39">
        <v>10.4</v>
      </c>
      <c r="V39" s="4">
        <f>(U39-$U$3)/$U$3*100</f>
        <v>-20.610687022900759</v>
      </c>
      <c r="W39">
        <v>6.2</v>
      </c>
      <c r="X39" s="4">
        <f>(W39-$W$3)/$W$3*100</f>
        <v>-12.676056338028163</v>
      </c>
      <c r="Y39">
        <v>4.3</v>
      </c>
      <c r="Z39" s="4">
        <f>(Y39-$Y$3)/$Y$3*100</f>
        <v>-15.686274509803919</v>
      </c>
      <c r="AA39">
        <v>2.2000000000000002</v>
      </c>
      <c r="AB39" s="4">
        <f>(AA39-$AA$3)/$AA$3*100</f>
        <v>-26.666666666666661</v>
      </c>
      <c r="AD39" s="4">
        <f>(D39*0.4)+(M39*0.5)+(V39*0.1)</f>
        <v>-11.805670277359933</v>
      </c>
      <c r="AE39" s="4">
        <f>(F39*0.4)+(O39*0.5)+(X39*0.1)</f>
        <v>-15.775747873749648</v>
      </c>
      <c r="AF39" s="4">
        <f>(H39*0.4)+(Q39*0.5)+(Z39*0.1)</f>
        <v>-22.224712107065059</v>
      </c>
      <c r="AG39" s="4">
        <f>(J39*0.4)+(S39*0.5)+(AB39*0.1)</f>
        <v>-22.798934869914433</v>
      </c>
    </row>
    <row r="40" spans="1:33" x14ac:dyDescent="0.2">
      <c r="A40">
        <v>320</v>
      </c>
      <c r="B40" s="1" t="s">
        <v>13</v>
      </c>
      <c r="C40">
        <v>17.399999999999999</v>
      </c>
      <c r="D40" s="4">
        <f>(C40-$C$3)/$C$3*100</f>
        <v>-28.979591836734699</v>
      </c>
      <c r="E40">
        <v>18.399999999999999</v>
      </c>
      <c r="F40" s="4">
        <f>(E40-$E$3)/$E$3*100</f>
        <v>-37.627118644067806</v>
      </c>
      <c r="G40">
        <v>20.9</v>
      </c>
      <c r="H40" s="4">
        <f>(G40-$G$3)/$G$3*100</f>
        <v>-40.455840455840466</v>
      </c>
      <c r="I40" s="33">
        <v>22</v>
      </c>
      <c r="J40" s="4">
        <f>(I40-$I$3)/$I$3*100</f>
        <v>-40.217391304347821</v>
      </c>
      <c r="L40">
        <v>27.8</v>
      </c>
      <c r="M40" s="4">
        <f>-(L40-$L$3)/$L$3*100</f>
        <v>-15.35269709543568</v>
      </c>
      <c r="N40">
        <v>24.5</v>
      </c>
      <c r="O40" s="4">
        <f>-(N40-$N$3)/$N$3*100</f>
        <v>-20.098039215686285</v>
      </c>
      <c r="P40">
        <v>22.7</v>
      </c>
      <c r="Q40" s="4">
        <f>-(P40-$P$3)/$P$3*100</f>
        <v>-29.714285714285708</v>
      </c>
      <c r="R40">
        <v>21.5</v>
      </c>
      <c r="S40" s="4">
        <f>-(R40-$R$3)/$R$3*100</f>
        <v>-29.518072289156617</v>
      </c>
      <c r="U40">
        <v>9.8000000000000007</v>
      </c>
      <c r="V40" s="4">
        <f>(U40-$U$3)/$U$3*100</f>
        <v>-25.190839694656482</v>
      </c>
      <c r="W40">
        <v>6.3</v>
      </c>
      <c r="X40" s="4">
        <f>(W40-$W$3)/$W$3*100</f>
        <v>-11.267605633802814</v>
      </c>
      <c r="Y40">
        <v>4.0999999999999996</v>
      </c>
      <c r="Z40" s="4">
        <f>(Y40-$Y$3)/$Y$3*100</f>
        <v>-19.607843137254903</v>
      </c>
      <c r="AA40">
        <v>2.1</v>
      </c>
      <c r="AB40" s="4">
        <f>(AA40-$AA$3)/$AA$3*100</f>
        <v>-30</v>
      </c>
      <c r="AD40" s="4">
        <f>(D40*0.4)+(M40*0.5)+(V40*0.1)</f>
        <v>-21.787269251877369</v>
      </c>
      <c r="AE40" s="4">
        <f>(F40*0.4)+(O40*0.5)+(X40*0.1)</f>
        <v>-26.226627628850544</v>
      </c>
      <c r="AF40" s="4">
        <f>(H40*0.4)+(Q40*0.5)+(Z40*0.1)</f>
        <v>-33.000263353204531</v>
      </c>
      <c r="AG40" s="4">
        <f>(J40*0.4)+(S40*0.5)+(AB40*0.1)</f>
        <v>-33.845992666317436</v>
      </c>
    </row>
    <row r="41" spans="1:33" x14ac:dyDescent="0.2">
      <c r="A41">
        <v>326</v>
      </c>
      <c r="B41" s="1" t="s">
        <v>44</v>
      </c>
      <c r="C41">
        <v>15.8</v>
      </c>
      <c r="D41" s="4">
        <f>(C41-$C$3)/$C$3*100</f>
        <v>-35.510204081632651</v>
      </c>
      <c r="E41">
        <v>17.100000000000001</v>
      </c>
      <c r="F41" s="4">
        <f>(E41-$E$3)/$E$3*100</f>
        <v>-42.03389830508474</v>
      </c>
      <c r="G41">
        <v>19</v>
      </c>
      <c r="H41" s="4">
        <f>(G41-$G$3)/$G$3*100</f>
        <v>-45.868945868945872</v>
      </c>
      <c r="I41" s="33">
        <v>19.7</v>
      </c>
      <c r="J41" s="4">
        <f>(I41-$I$3)/$I$3*100</f>
        <v>-46.467391304347821</v>
      </c>
      <c r="L41">
        <v>30.3</v>
      </c>
      <c r="M41" s="4">
        <f>-(L41-$L$3)/$L$3*100</f>
        <v>-25.726141078838172</v>
      </c>
      <c r="N41">
        <v>26.9</v>
      </c>
      <c r="O41" s="4">
        <f>-(N41-$N$3)/$N$3*100</f>
        <v>-31.86274509803922</v>
      </c>
      <c r="P41">
        <v>24.9</v>
      </c>
      <c r="Q41" s="4">
        <f>-(P41-$P$3)/$P$3*100</f>
        <v>-42.285714285714278</v>
      </c>
      <c r="R41">
        <v>23.8</v>
      </c>
      <c r="S41" s="4">
        <f>-(R41-$R$3)/$R$3*100</f>
        <v>-43.373493975903607</v>
      </c>
      <c r="U41">
        <v>9.6</v>
      </c>
      <c r="V41" s="4">
        <f>(U41-$U$3)/$U$3*100</f>
        <v>-26.717557251908396</v>
      </c>
      <c r="W41">
        <v>5.6</v>
      </c>
      <c r="X41" s="4">
        <f>(W41-$W$3)/$W$3*100</f>
        <v>-21.126760563380284</v>
      </c>
      <c r="Y41">
        <v>3.5</v>
      </c>
      <c r="Z41" s="4">
        <f>(Y41-$Y$3)/$Y$3*100</f>
        <v>-31.372549019607838</v>
      </c>
      <c r="AA41">
        <v>2.1</v>
      </c>
      <c r="AB41" s="4">
        <f>(AA41-$AA$3)/$AA$3*100</f>
        <v>-30</v>
      </c>
      <c r="AD41" s="4">
        <f>(D41*0.4)+(M41*0.5)+(V41*0.1)</f>
        <v>-29.73890789726299</v>
      </c>
      <c r="AE41" s="4">
        <f>(F41*0.4)+(O41*0.5)+(X41*0.1)</f>
        <v>-34.857607927391541</v>
      </c>
      <c r="AF41" s="4">
        <f>(H41*0.4)+(Q41*0.5)+(Z41*0.1)</f>
        <v>-42.627690392396275</v>
      </c>
      <c r="AG41" s="4">
        <f>(J41*0.4)+(S41*0.5)+(AB41*0.1)</f>
        <v>-43.273703509690932</v>
      </c>
    </row>
    <row r="42" spans="1:33" x14ac:dyDescent="0.2">
      <c r="A42">
        <v>329</v>
      </c>
      <c r="B42" s="1" t="s">
        <v>68</v>
      </c>
      <c r="C42">
        <v>18.3</v>
      </c>
      <c r="D42" s="4">
        <f>(C42-$C$3)/$C$3*100</f>
        <v>-25.30612244897959</v>
      </c>
      <c r="E42">
        <v>20.9</v>
      </c>
      <c r="F42" s="4">
        <f>(E42-$E$3)/$E$3*100</f>
        <v>-29.152542372881364</v>
      </c>
      <c r="G42">
        <v>24.7</v>
      </c>
      <c r="H42" s="4">
        <f>(G42-$G$3)/$G$3*100</f>
        <v>-29.629629629629633</v>
      </c>
      <c r="I42" s="33">
        <v>26.5</v>
      </c>
      <c r="J42" s="4">
        <f>(I42-$I$3)/$I$3*100</f>
        <v>-27.989130434782606</v>
      </c>
      <c r="L42">
        <v>26.3</v>
      </c>
      <c r="M42" s="4">
        <f>-(L42-$L$3)/$L$3*100</f>
        <v>-9.1286307053941869</v>
      </c>
      <c r="N42">
        <v>23.2</v>
      </c>
      <c r="O42" s="4">
        <f>-(N42-$N$3)/$N$3*100</f>
        <v>-13.725490196078436</v>
      </c>
      <c r="P42">
        <v>20.8</v>
      </c>
      <c r="Q42" s="4">
        <f>-(P42-$P$3)/$P$3*100</f>
        <v>-18.857142857142861</v>
      </c>
      <c r="R42">
        <v>19.5</v>
      </c>
      <c r="S42" s="4">
        <f>-(R42-$R$3)/$R$3*100</f>
        <v>-17.469879518072279</v>
      </c>
      <c r="U42">
        <v>12</v>
      </c>
      <c r="V42" s="4">
        <f>(U42-$U$3)/$U$3*100</f>
        <v>-8.3969465648854928</v>
      </c>
      <c r="W42">
        <v>7</v>
      </c>
      <c r="X42" s="4">
        <f>(W42-$W$3)/$W$3*100</f>
        <v>-1.4084507042253471</v>
      </c>
      <c r="Y42">
        <v>4.5999999999999996</v>
      </c>
      <c r="Z42" s="4">
        <f>(Y42-$Y$3)/$Y$3*100</f>
        <v>-9.8039215686274517</v>
      </c>
      <c r="AA42">
        <v>2.4</v>
      </c>
      <c r="AB42" s="4">
        <f>(AA42-$AA$3)/$AA$3*100</f>
        <v>-20.000000000000004</v>
      </c>
      <c r="AD42" s="4">
        <f>(D42*0.4)+(M42*0.5)+(V42*0.1)</f>
        <v>-15.526458988777479</v>
      </c>
      <c r="AE42" s="4">
        <f>(F42*0.4)+(O42*0.5)+(X42*0.1)</f>
        <v>-18.664607117614302</v>
      </c>
      <c r="AF42" s="4">
        <f>(H42*0.4)+(Q42*0.5)+(Z42*0.1)</f>
        <v>-22.260815437286031</v>
      </c>
      <c r="AG42" s="4">
        <f>(J42*0.4)+(S42*0.5)+(AB42*0.1)</f>
        <v>-21.930591932949184</v>
      </c>
    </row>
    <row r="43" spans="1:33" x14ac:dyDescent="0.2">
      <c r="A43">
        <v>330</v>
      </c>
      <c r="B43" s="1" t="s">
        <v>76</v>
      </c>
      <c r="C43">
        <v>17.7</v>
      </c>
      <c r="D43" s="4">
        <f>(C43-$C$3)/$C$3*100</f>
        <v>-27.755102040816332</v>
      </c>
      <c r="E43">
        <v>20.2</v>
      </c>
      <c r="F43" s="4">
        <f>(E43-$E$3)/$E$3*100</f>
        <v>-31.525423728813561</v>
      </c>
      <c r="G43">
        <v>23.4</v>
      </c>
      <c r="H43" s="4">
        <f>(G43-$G$3)/$G$3*100</f>
        <v>-33.333333333333343</v>
      </c>
      <c r="I43" s="33">
        <v>24.7</v>
      </c>
      <c r="J43" s="4">
        <f>(I43-$I$3)/$I$3*100</f>
        <v>-32.880434782608688</v>
      </c>
      <c r="L43">
        <v>29.5</v>
      </c>
      <c r="M43" s="4">
        <f>-(L43-$L$3)/$L$3*100</f>
        <v>-22.406639004149369</v>
      </c>
      <c r="N43">
        <v>25.7</v>
      </c>
      <c r="O43" s="4">
        <f>-(N43-$N$3)/$N$3*100</f>
        <v>-25.980392156862752</v>
      </c>
      <c r="P43">
        <v>23.7</v>
      </c>
      <c r="Q43" s="4">
        <f>-(P43-$P$3)/$P$3*100</f>
        <v>-35.428571428571423</v>
      </c>
      <c r="R43">
        <v>23</v>
      </c>
      <c r="S43" s="4">
        <f>-(R43-$R$3)/$R$3*100</f>
        <v>-38.554216867469869</v>
      </c>
      <c r="U43">
        <v>11.8</v>
      </c>
      <c r="V43" s="4">
        <f>(U43-$U$3)/$U$3*100</f>
        <v>-9.9236641221373958</v>
      </c>
      <c r="W43">
        <v>6.2</v>
      </c>
      <c r="X43" s="4">
        <f>(W43-$W$3)/$W$3*100</f>
        <v>-12.676056338028163</v>
      </c>
      <c r="Y43">
        <v>3.4</v>
      </c>
      <c r="Z43" s="4">
        <f>(Y43-$Y$3)/$Y$3*100</f>
        <v>-33.333333333333329</v>
      </c>
      <c r="AA43">
        <v>1.9</v>
      </c>
      <c r="AB43" s="4">
        <f>(AA43-$AA$3)/$AA$3*100</f>
        <v>-36.666666666666671</v>
      </c>
      <c r="AD43" s="4">
        <f>(D43*0.4)+(M43*0.5)+(V43*0.1)</f>
        <v>-23.297726730614961</v>
      </c>
      <c r="AE43" s="4">
        <f>(F43*0.4)+(O43*0.5)+(X43*0.1)</f>
        <v>-26.867971203759616</v>
      </c>
      <c r="AF43" s="4">
        <f>(H43*0.4)+(Q43*0.5)+(Z43*0.1)</f>
        <v>-34.380952380952387</v>
      </c>
      <c r="AG43" s="4">
        <f>(J43*0.4)+(S43*0.5)+(AB43*0.1)</f>
        <v>-36.095949013445072</v>
      </c>
    </row>
    <row r="44" spans="1:33" x14ac:dyDescent="0.2">
      <c r="A44">
        <v>336</v>
      </c>
      <c r="B44" s="1" t="s">
        <v>79</v>
      </c>
      <c r="C44">
        <v>17.5</v>
      </c>
      <c r="D44" s="4">
        <f>(C44-$C$3)/$C$3*100</f>
        <v>-28.571428571428569</v>
      </c>
      <c r="E44">
        <v>18.899999999999999</v>
      </c>
      <c r="F44" s="4">
        <f>(E44-$E$3)/$E$3*100</f>
        <v>-35.932203389830512</v>
      </c>
      <c r="G44">
        <v>22.6</v>
      </c>
      <c r="H44" s="4">
        <f>(G44-$G$3)/$G$3*100</f>
        <v>-35.612535612535609</v>
      </c>
      <c r="I44" s="33">
        <v>23.9</v>
      </c>
      <c r="J44" s="4">
        <f>(I44-$I$3)/$I$3*100</f>
        <v>-35.054347826086953</v>
      </c>
      <c r="L44">
        <v>27.2</v>
      </c>
      <c r="M44" s="4">
        <f>-(L44-$L$3)/$L$3*100</f>
        <v>-12.863070539419077</v>
      </c>
      <c r="N44">
        <v>24.5</v>
      </c>
      <c r="O44" s="4">
        <f>-(N44-$N$3)/$N$3*100</f>
        <v>-20.098039215686285</v>
      </c>
      <c r="P44">
        <v>21.2</v>
      </c>
      <c r="Q44" s="4">
        <f>-(P44-$P$3)/$P$3*100</f>
        <v>-21.142857142857139</v>
      </c>
      <c r="R44">
        <v>20.2</v>
      </c>
      <c r="S44" s="4">
        <f>-(R44-$R$3)/$R$3*100</f>
        <v>-21.686746987951793</v>
      </c>
      <c r="U44">
        <v>8.9</v>
      </c>
      <c r="V44" s="4">
        <f>(U44-$U$3)/$U$3*100</f>
        <v>-32.061068702290072</v>
      </c>
      <c r="W44">
        <v>6.4</v>
      </c>
      <c r="X44" s="4">
        <f>(W44-$W$3)/$W$3*100</f>
        <v>-9.8591549295774552</v>
      </c>
      <c r="Y44">
        <v>4.7</v>
      </c>
      <c r="Z44" s="4">
        <f>(Y44-$Y$3)/$Y$3*100</f>
        <v>-7.8431372549019507</v>
      </c>
      <c r="AA44">
        <v>2.7</v>
      </c>
      <c r="AB44" s="4">
        <f>(AA44-$AA$3)/$AA$3*100</f>
        <v>-9.9999999999999929</v>
      </c>
      <c r="AD44" s="4">
        <f>(D44*0.4)+(M44*0.5)+(V44*0.1)</f>
        <v>-21.066213568509973</v>
      </c>
      <c r="AE44" s="4">
        <f>(F44*0.4)+(O44*0.5)+(X44*0.1)</f>
        <v>-25.407816456733094</v>
      </c>
      <c r="AF44" s="4">
        <f>(H44*0.4)+(Q44*0.5)+(Z44*0.1)</f>
        <v>-25.600756541933009</v>
      </c>
      <c r="AG44" s="4">
        <f>(J44*0.4)+(S44*0.5)+(AB44*0.1)</f>
        <v>-25.865112624410678</v>
      </c>
    </row>
    <row r="45" spans="1:33" x14ac:dyDescent="0.2">
      <c r="A45">
        <v>340</v>
      </c>
      <c r="B45" s="1" t="s">
        <v>78</v>
      </c>
      <c r="C45">
        <v>21.3</v>
      </c>
      <c r="D45" s="4">
        <f>(C45-$C$3)/$C$3*100</f>
        <v>-13.061224489795917</v>
      </c>
      <c r="E45">
        <v>23.5</v>
      </c>
      <c r="F45" s="4">
        <f>(E45-$E$3)/$E$3*100</f>
        <v>-20.33898305084746</v>
      </c>
      <c r="G45">
        <v>27.1</v>
      </c>
      <c r="H45" s="4">
        <f>(G45-$G$3)/$G$3*100</f>
        <v>-22.792022792022792</v>
      </c>
      <c r="I45" s="33">
        <v>28.9</v>
      </c>
      <c r="J45" s="4">
        <f>(I45-$I$3)/$I$3*100</f>
        <v>-21.467391304347824</v>
      </c>
      <c r="L45">
        <v>26</v>
      </c>
      <c r="M45" s="4">
        <f>-(L45-$L$3)/$L$3*100</f>
        <v>-7.8838174273858863</v>
      </c>
      <c r="N45">
        <v>22.5</v>
      </c>
      <c r="O45" s="4">
        <f>-(N45-$N$3)/$N$3*100</f>
        <v>-10.294117647058831</v>
      </c>
      <c r="P45">
        <v>21</v>
      </c>
      <c r="Q45" s="4">
        <f>-(P45-$P$3)/$P$3*100</f>
        <v>-20</v>
      </c>
      <c r="R45">
        <v>19.600000000000001</v>
      </c>
      <c r="S45" s="4">
        <f>-(R45-$R$3)/$R$3*100</f>
        <v>-18.072289156626503</v>
      </c>
      <c r="U45">
        <v>10.1</v>
      </c>
      <c r="V45" s="4">
        <f>(U45-$U$3)/$U$3*100</f>
        <v>-22.900763358778626</v>
      </c>
      <c r="W45">
        <v>6.7</v>
      </c>
      <c r="X45" s="4">
        <f>(W45-$W$3)/$W$3*100</f>
        <v>-5.6338028169014009</v>
      </c>
      <c r="Y45">
        <v>4.3</v>
      </c>
      <c r="Z45" s="4">
        <f>(Y45-$Y$3)/$Y$3*100</f>
        <v>-15.686274509803919</v>
      </c>
      <c r="AA45">
        <v>2.5</v>
      </c>
      <c r="AB45" s="4">
        <f>(AA45-$AA$3)/$AA$3*100</f>
        <v>-16.666666666666664</v>
      </c>
      <c r="AD45" s="4">
        <f>(D45*0.4)+(M45*0.5)+(V45*0.1)</f>
        <v>-11.456474845489174</v>
      </c>
      <c r="AE45" s="4">
        <f>(F45*0.4)+(O45*0.5)+(X45*0.1)</f>
        <v>-13.846032325558539</v>
      </c>
      <c r="AF45" s="4">
        <f>(H45*0.4)+(Q45*0.5)+(Z45*0.1)</f>
        <v>-20.685436567789509</v>
      </c>
      <c r="AG45" s="4">
        <f>(J45*0.4)+(S45*0.5)+(AB45*0.1)</f>
        <v>-19.289767766719049</v>
      </c>
    </row>
    <row r="46" spans="1:33" x14ac:dyDescent="0.2">
      <c r="A46">
        <v>350</v>
      </c>
      <c r="B46" s="1" t="s">
        <v>50</v>
      </c>
      <c r="C46">
        <v>25.2</v>
      </c>
      <c r="D46" s="4">
        <f>(C46-$C$3)/$C$3*100</f>
        <v>2.8571428571428541</v>
      </c>
      <c r="E46">
        <v>28.2</v>
      </c>
      <c r="F46" s="4">
        <f>(E46-$E$3)/$E$3*100</f>
        <v>-4.4067796610169516</v>
      </c>
      <c r="G46">
        <v>32.5</v>
      </c>
      <c r="H46" s="4">
        <f>(G46-$G$3)/$G$3*100</f>
        <v>-7.407407407407411</v>
      </c>
      <c r="I46" s="33">
        <v>35.4</v>
      </c>
      <c r="J46" s="4">
        <f>(I46-$I$3)/$I$3*100</f>
        <v>-3.8043478260869534</v>
      </c>
      <c r="L46">
        <v>18.600000000000001</v>
      </c>
      <c r="M46" s="4">
        <f>-(L46-$L$3)/$L$3*100</f>
        <v>22.821576763485478</v>
      </c>
      <c r="N46">
        <v>15.9</v>
      </c>
      <c r="O46" s="4">
        <f>-(N46-$N$3)/$N$3*100</f>
        <v>22.058823529411757</v>
      </c>
      <c r="P46">
        <v>14.7</v>
      </c>
      <c r="Q46" s="4">
        <f>-(P46-$P$3)/$P$3*100</f>
        <v>16.000000000000004</v>
      </c>
      <c r="R46">
        <v>14.2</v>
      </c>
      <c r="S46" s="4">
        <f>-(R46-$R$3)/$R$3*100</f>
        <v>14.457831325301216</v>
      </c>
      <c r="U46">
        <v>7.8</v>
      </c>
      <c r="V46" s="4">
        <f>(U46-$U$3)/$U$3*100</f>
        <v>-40.458015267175576</v>
      </c>
      <c r="W46">
        <v>5.7</v>
      </c>
      <c r="X46" s="4">
        <f>(W46-$W$3)/$W$3*100</f>
        <v>-19.718309859154921</v>
      </c>
      <c r="Y46">
        <v>3.3</v>
      </c>
      <c r="Z46" s="4">
        <f>(Y46-$Y$3)/$Y$3*100</f>
        <v>-35.294117647058819</v>
      </c>
      <c r="AA46">
        <v>2.1</v>
      </c>
      <c r="AB46" s="4">
        <f>(AA46-$AA$3)/$AA$3*100</f>
        <v>-30</v>
      </c>
      <c r="AD46" s="4">
        <f>(D46*0.4)+(M46*0.5)+(V46*0.1)</f>
        <v>8.5078439978823237</v>
      </c>
      <c r="AE46" s="4">
        <f>(F46*0.4)+(O46*0.5)+(X46*0.1)</f>
        <v>7.2948689143836063</v>
      </c>
      <c r="AF46" s="4">
        <f>(H46*0.4)+(Q46*0.5)+(Z46*0.1)</f>
        <v>1.507625272331155</v>
      </c>
      <c r="AG46" s="4">
        <f>(J46*0.4)+(S46*0.5)+(AB46*0.1)</f>
        <v>2.7071765322158265</v>
      </c>
    </row>
    <row r="47" spans="1:33" x14ac:dyDescent="0.2">
      <c r="A47">
        <v>360</v>
      </c>
      <c r="B47" s="1" t="s">
        <v>52</v>
      </c>
      <c r="C47">
        <v>13.1</v>
      </c>
      <c r="D47" s="4">
        <f>(C47-$C$3)/$C$3*100</f>
        <v>-46.530612244897959</v>
      </c>
      <c r="E47">
        <v>14.1</v>
      </c>
      <c r="F47" s="4">
        <f>(E47-$E$3)/$E$3*100</f>
        <v>-52.20338983050847</v>
      </c>
      <c r="G47">
        <v>15.5</v>
      </c>
      <c r="H47" s="4">
        <f>(G47-$G$3)/$G$3*100</f>
        <v>-55.840455840455839</v>
      </c>
      <c r="I47" s="33">
        <v>16.3</v>
      </c>
      <c r="J47" s="4">
        <f>(I47-$I$3)/$I$3*100</f>
        <v>-55.70652173913043</v>
      </c>
      <c r="L47">
        <v>35.1</v>
      </c>
      <c r="M47" s="4">
        <f>-(L47-$L$3)/$L$3*100</f>
        <v>-45.643153526970956</v>
      </c>
      <c r="N47">
        <v>30.9</v>
      </c>
      <c r="O47" s="4">
        <f>-(N47-$N$3)/$N$3*100</f>
        <v>-51.470588235294123</v>
      </c>
      <c r="P47">
        <v>30</v>
      </c>
      <c r="Q47" s="4">
        <f>-(P47-$P$3)/$P$3*100</f>
        <v>-71.428571428571431</v>
      </c>
      <c r="R47">
        <v>29.3</v>
      </c>
      <c r="S47" s="4">
        <f>-(R47-$R$3)/$R$3*100</f>
        <v>-76.506024096385531</v>
      </c>
      <c r="U47">
        <v>7.3</v>
      </c>
      <c r="V47" s="4">
        <f>(U47-$U$3)/$U$3*100</f>
        <v>-44.274809160305345</v>
      </c>
      <c r="W47">
        <v>5.5</v>
      </c>
      <c r="X47" s="4">
        <f>(W47-$W$3)/$W$3*100</f>
        <v>-22.535211267605629</v>
      </c>
      <c r="Y47">
        <v>3.9</v>
      </c>
      <c r="Z47" s="4">
        <f>(Y47-$Y$3)/$Y$3*100</f>
        <v>-23.52941176470588</v>
      </c>
      <c r="AA47">
        <v>2.2000000000000002</v>
      </c>
      <c r="AB47" s="4">
        <f>(AA47-$AA$3)/$AA$3*100</f>
        <v>-26.666666666666661</v>
      </c>
      <c r="AD47" s="4">
        <f>(D47*0.4)+(M47*0.5)+(V47*0.1)</f>
        <v>-45.861302577475193</v>
      </c>
      <c r="AE47" s="4">
        <f>(F47*0.4)+(O47*0.5)+(X47*0.1)</f>
        <v>-48.870171176611009</v>
      </c>
      <c r="AF47" s="4">
        <f>(H47*0.4)+(Q47*0.5)+(Z47*0.1)</f>
        <v>-60.403409226938642</v>
      </c>
      <c r="AG47" s="4">
        <f>(J47*0.4)+(S47*0.5)+(AB47*0.1)</f>
        <v>-63.202287410511602</v>
      </c>
    </row>
    <row r="48" spans="1:33" x14ac:dyDescent="0.2">
      <c r="A48">
        <v>370</v>
      </c>
      <c r="B48" s="1" t="s">
        <v>61</v>
      </c>
      <c r="C48">
        <v>19.8</v>
      </c>
      <c r="D48" s="4">
        <f>(C48-$C$3)/$C$3*100</f>
        <v>-19.183673469387752</v>
      </c>
      <c r="E48">
        <v>22.2</v>
      </c>
      <c r="F48" s="4">
        <f>(E48-$E$3)/$E$3*100</f>
        <v>-24.745762711864408</v>
      </c>
      <c r="G48">
        <v>24.8</v>
      </c>
      <c r="H48" s="4">
        <f>(G48-$G$3)/$G$3*100</f>
        <v>-29.344729344729348</v>
      </c>
      <c r="I48" s="33">
        <v>26.1</v>
      </c>
      <c r="J48" s="4">
        <f>(I48-$I$3)/$I$3*100</f>
        <v>-29.076086956521728</v>
      </c>
      <c r="L48">
        <v>26.9</v>
      </c>
      <c r="M48" s="4">
        <f>-(L48-$L$3)/$L$3*100</f>
        <v>-11.618257261410776</v>
      </c>
      <c r="N48">
        <v>23.3</v>
      </c>
      <c r="O48" s="4">
        <f>-(N48-$N$3)/$N$3*100</f>
        <v>-14.215686274509814</v>
      </c>
      <c r="P48">
        <v>21.2</v>
      </c>
      <c r="Q48" s="4">
        <f>-(P48-$P$3)/$P$3*100</f>
        <v>-21.142857142857139</v>
      </c>
      <c r="R48">
        <v>20.399999999999999</v>
      </c>
      <c r="S48" s="4">
        <f>-(R48-$R$3)/$R$3*100</f>
        <v>-22.891566265060224</v>
      </c>
      <c r="U48">
        <v>9.8000000000000007</v>
      </c>
      <c r="V48" s="4">
        <f>(U48-$U$3)/$U$3*100</f>
        <v>-25.190839694656482</v>
      </c>
      <c r="W48">
        <v>5.6</v>
      </c>
      <c r="X48" s="4">
        <f>(W48-$W$3)/$W$3*100</f>
        <v>-21.126760563380284</v>
      </c>
      <c r="Y48">
        <v>3.7</v>
      </c>
      <c r="Z48" s="4">
        <f>(Y48-$Y$3)/$Y$3*100</f>
        <v>-27.450980392156854</v>
      </c>
      <c r="AA48">
        <v>1.9</v>
      </c>
      <c r="AB48" s="4">
        <f>(AA48-$AA$3)/$AA$3*100</f>
        <v>-36.666666666666671</v>
      </c>
      <c r="AD48" s="4">
        <f>(D48*0.4)+(M48*0.5)+(V48*0.1)</f>
        <v>-16.001681987926137</v>
      </c>
      <c r="AE48" s="4">
        <f>(F48*0.4)+(O48*0.5)+(X48*0.1)</f>
        <v>-19.1188242783387</v>
      </c>
      <c r="AF48" s="4">
        <f>(H48*0.4)+(Q48*0.5)+(Z48*0.1)</f>
        <v>-25.054418348535997</v>
      </c>
      <c r="AG48" s="4">
        <f>(J48*0.4)+(S48*0.5)+(AB48*0.1)</f>
        <v>-26.742884581805473</v>
      </c>
    </row>
    <row r="49" spans="1:33" x14ac:dyDescent="0.2">
      <c r="A49">
        <v>376</v>
      </c>
      <c r="B49" s="1" t="s">
        <v>26</v>
      </c>
      <c r="C49">
        <v>17.399999999999999</v>
      </c>
      <c r="D49" s="4">
        <f>(C49-$C$3)/$C$3*100</f>
        <v>-28.979591836734699</v>
      </c>
      <c r="E49">
        <v>19.5</v>
      </c>
      <c r="F49" s="4">
        <f>(E49-$E$3)/$E$3*100</f>
        <v>-33.898305084745758</v>
      </c>
      <c r="G49">
        <v>21.9</v>
      </c>
      <c r="H49" s="4">
        <f>(G49-$G$3)/$G$3*100</f>
        <v>-37.606837606837615</v>
      </c>
      <c r="I49" s="33">
        <v>23.1</v>
      </c>
      <c r="J49" s="4">
        <f>(I49-$I$3)/$I$3*100</f>
        <v>-37.228260869565212</v>
      </c>
      <c r="L49">
        <v>29.1</v>
      </c>
      <c r="M49" s="4">
        <f>-(L49-$L$3)/$L$3*100</f>
        <v>-20.746887966804977</v>
      </c>
      <c r="N49">
        <v>25.4</v>
      </c>
      <c r="O49" s="4">
        <f>-(N49-$N$3)/$N$3*100</f>
        <v>-24.509803921568629</v>
      </c>
      <c r="P49">
        <v>24.1</v>
      </c>
      <c r="Q49" s="4">
        <f>-(P49-$P$3)/$P$3*100</f>
        <v>-37.714285714285722</v>
      </c>
      <c r="R49">
        <v>22.9</v>
      </c>
      <c r="S49" s="4">
        <f>-(R49-$R$3)/$R$3*100</f>
        <v>-37.951807228915641</v>
      </c>
      <c r="U49">
        <v>11.8</v>
      </c>
      <c r="V49" s="4">
        <f>(U49-$U$3)/$U$3*100</f>
        <v>-9.9236641221373958</v>
      </c>
      <c r="W49">
        <v>8.3000000000000007</v>
      </c>
      <c r="X49" s="4">
        <f>(W49-$W$3)/$W$3*100</f>
        <v>16.901408450704242</v>
      </c>
      <c r="Y49">
        <v>5.3</v>
      </c>
      <c r="Z49" s="4">
        <f>(Y49-$Y$3)/$Y$3*100</f>
        <v>3.9215686274509838</v>
      </c>
      <c r="AA49">
        <v>3.3</v>
      </c>
      <c r="AB49" s="4">
        <f>(AA49-$AA$3)/$AA$3*100</f>
        <v>9.9999999999999929</v>
      </c>
      <c r="AD49" s="4">
        <f>(D49*0.4)+(M49*0.5)+(V49*0.1)</f>
        <v>-22.957647130310107</v>
      </c>
      <c r="AE49" s="4">
        <f>(F49*0.4)+(O49*0.5)+(X49*0.1)</f>
        <v>-24.124083149612197</v>
      </c>
      <c r="AF49" s="4">
        <f>(H49*0.4)+(Q49*0.5)+(Z49*0.1)</f>
        <v>-33.507721037132811</v>
      </c>
      <c r="AG49" s="4">
        <f>(J49*0.4)+(S49*0.5)+(AB49*0.1)</f>
        <v>-32.867207962283906</v>
      </c>
    </row>
    <row r="50" spans="1:33" x14ac:dyDescent="0.2">
      <c r="A50">
        <v>390</v>
      </c>
      <c r="B50" s="1" t="s">
        <v>93</v>
      </c>
      <c r="C50">
        <v>19.3</v>
      </c>
      <c r="D50" s="4">
        <f>(C50-$C$3)/$C$3*100</f>
        <v>-21.224489795918362</v>
      </c>
      <c r="E50">
        <v>21.4</v>
      </c>
      <c r="F50" s="4">
        <f>(E50-$E$3)/$E$3*100</f>
        <v>-27.457627118644073</v>
      </c>
      <c r="G50">
        <v>24</v>
      </c>
      <c r="H50" s="4">
        <f>(G50-$G$3)/$G$3*100</f>
        <v>-31.623931623931629</v>
      </c>
      <c r="I50" s="33">
        <v>25.6</v>
      </c>
      <c r="J50" s="4">
        <f>(I50-$I$3)/$I$3*100</f>
        <v>-30.434782608695642</v>
      </c>
      <c r="L50">
        <v>29.4</v>
      </c>
      <c r="M50" s="4">
        <f>-(L50-$L$3)/$L$3*100</f>
        <v>-21.991701244813264</v>
      </c>
      <c r="N50">
        <v>26</v>
      </c>
      <c r="O50" s="4">
        <f>-(N50-$N$3)/$N$3*100</f>
        <v>-27.450980392156872</v>
      </c>
      <c r="P50">
        <v>23.8</v>
      </c>
      <c r="Q50" s="4">
        <f>-(P50-$P$3)/$P$3*100</f>
        <v>-36.000000000000007</v>
      </c>
      <c r="R50">
        <v>22.9</v>
      </c>
      <c r="S50" s="4">
        <f>-(R50-$R$3)/$R$3*100</f>
        <v>-37.951807228915641</v>
      </c>
      <c r="U50">
        <v>11.6</v>
      </c>
      <c r="V50" s="4">
        <f>(U50-$U$3)/$U$3*100</f>
        <v>-11.450381679389313</v>
      </c>
      <c r="W50">
        <v>7.7</v>
      </c>
      <c r="X50" s="4">
        <f>(W50-$W$3)/$W$3*100</f>
        <v>8.450704225352121</v>
      </c>
      <c r="Y50">
        <v>5.0999999999999996</v>
      </c>
      <c r="Z50" s="4">
        <f>(Y50-$Y$3)/$Y$3*100</f>
        <v>0</v>
      </c>
      <c r="AA50">
        <v>2.8</v>
      </c>
      <c r="AB50" s="4">
        <f>(AA50-$AA$3)/$AA$3*100</f>
        <v>-6.6666666666666723</v>
      </c>
      <c r="AD50" s="4">
        <f>(D50*0.4)+(M50*0.5)+(V50*0.1)</f>
        <v>-20.630684708712909</v>
      </c>
      <c r="AE50" s="4">
        <f>(F50*0.4)+(O50*0.5)+(X50*0.1)</f>
        <v>-23.863470621000854</v>
      </c>
      <c r="AF50" s="4">
        <f>(H50*0.4)+(Q50*0.5)+(Z50*0.1)</f>
        <v>-30.649572649572654</v>
      </c>
      <c r="AG50" s="4">
        <f>(J50*0.4)+(S50*0.5)+(AB50*0.1)</f>
        <v>-31.816483324602746</v>
      </c>
    </row>
    <row r="51" spans="1:33" x14ac:dyDescent="0.2">
      <c r="A51">
        <v>400</v>
      </c>
      <c r="B51" s="1" t="s">
        <v>5</v>
      </c>
      <c r="C51">
        <v>16.7</v>
      </c>
      <c r="D51" s="4">
        <f>(C51-$C$3)/$C$3*100</f>
        <v>-31.836734693877556</v>
      </c>
      <c r="E51">
        <v>19</v>
      </c>
      <c r="F51" s="4">
        <f>(E51-$E$3)/$E$3*100</f>
        <v>-35.593220338983052</v>
      </c>
      <c r="G51">
        <v>23.1</v>
      </c>
      <c r="H51" s="4">
        <f>(G51-$G$3)/$G$3*100</f>
        <v>-34.188034188034187</v>
      </c>
      <c r="I51" s="33">
        <v>24.7</v>
      </c>
      <c r="J51" s="4">
        <f>(I51-$I$3)/$I$3*100</f>
        <v>-32.880434782608688</v>
      </c>
      <c r="L51">
        <v>31.3</v>
      </c>
      <c r="M51" s="4">
        <f>-(L51-$L$3)/$L$3*100</f>
        <v>-29.875518672199163</v>
      </c>
      <c r="N51">
        <v>26.1</v>
      </c>
      <c r="O51" s="4">
        <f>-(N51-$N$3)/$N$3*100</f>
        <v>-27.941176470588253</v>
      </c>
      <c r="P51">
        <v>23.1</v>
      </c>
      <c r="Q51" s="4">
        <f>-(P51-$P$3)/$P$3*100</f>
        <v>-32.000000000000007</v>
      </c>
      <c r="R51">
        <v>21.6</v>
      </c>
      <c r="S51" s="4">
        <f>-(R51-$R$3)/$R$3*100</f>
        <v>-30.120481927710841</v>
      </c>
      <c r="U51">
        <v>13.1</v>
      </c>
      <c r="V51" s="4">
        <f>(U51-$U$3)/$U$3*100</f>
        <v>0</v>
      </c>
      <c r="W51">
        <v>8</v>
      </c>
      <c r="X51" s="4">
        <f>(W51-$W$3)/$W$3*100</f>
        <v>12.676056338028175</v>
      </c>
      <c r="Y51">
        <v>7.9</v>
      </c>
      <c r="Z51" s="4">
        <f>(Y51-$Y$3)/$Y$3*100</f>
        <v>54.901960784313744</v>
      </c>
      <c r="AA51">
        <v>5.2</v>
      </c>
      <c r="AB51" s="4">
        <f>(AA51-$AA$3)/$AA$3*100</f>
        <v>73.333333333333343</v>
      </c>
      <c r="AD51" s="4">
        <f>(D51*0.4)+(M51*0.5)+(V51*0.1)</f>
        <v>-27.672453213650606</v>
      </c>
      <c r="AE51" s="4">
        <f>(F51*0.4)+(O51*0.5)+(X51*0.1)</f>
        <v>-26.940270737084532</v>
      </c>
      <c r="AF51" s="4">
        <f>(H51*0.4)+(Q51*0.5)+(Z51*0.1)</f>
        <v>-24.185017596782306</v>
      </c>
      <c r="AG51" s="4">
        <f>(J51*0.4)+(S51*0.5)+(AB51*0.1)</f>
        <v>-20.879081543565562</v>
      </c>
    </row>
    <row r="52" spans="1:33" x14ac:dyDescent="0.2">
      <c r="A52">
        <v>410</v>
      </c>
      <c r="B52" s="1" t="s">
        <v>56</v>
      </c>
      <c r="C52">
        <v>21</v>
      </c>
      <c r="D52" s="4">
        <f>(C52-$C$3)/$C$3*100</f>
        <v>-14.285714285714285</v>
      </c>
      <c r="E52">
        <v>25</v>
      </c>
      <c r="F52" s="4">
        <f>(E52-$E$3)/$E$3*100</f>
        <v>-15.254237288135593</v>
      </c>
      <c r="G52">
        <v>29.1</v>
      </c>
      <c r="H52" s="4">
        <f>(G52-$G$3)/$G$3*100</f>
        <v>-17.094017094017094</v>
      </c>
      <c r="I52" s="33">
        <v>31</v>
      </c>
      <c r="J52" s="4">
        <f>(I52-$I$3)/$I$3*100</f>
        <v>-15.760869565217384</v>
      </c>
      <c r="L52">
        <v>25.5</v>
      </c>
      <c r="M52" s="4">
        <f>-(L52-$L$3)/$L$3*100</f>
        <v>-5.8091286307053878</v>
      </c>
      <c r="N52">
        <v>21.4</v>
      </c>
      <c r="O52" s="4">
        <f>-(N52-$N$3)/$N$3*100</f>
        <v>-4.9019607843137258</v>
      </c>
      <c r="P52">
        <v>18.600000000000001</v>
      </c>
      <c r="Q52" s="4">
        <f>-(P52-$P$3)/$P$3*100</f>
        <v>-6.2857142857142945</v>
      </c>
      <c r="R52">
        <v>17.600000000000001</v>
      </c>
      <c r="S52" s="4">
        <f>-(R52-$R$3)/$R$3*100</f>
        <v>-6.0240963855421681</v>
      </c>
      <c r="U52">
        <v>12.5</v>
      </c>
      <c r="V52" s="4">
        <f>(U52-$U$3)/$U$3*100</f>
        <v>-4.5801526717557222</v>
      </c>
      <c r="W52">
        <v>8.8000000000000007</v>
      </c>
      <c r="X52" s="4">
        <f>(W52-$W$3)/$W$3*100</f>
        <v>23.943661971831002</v>
      </c>
      <c r="Y52">
        <v>5.7</v>
      </c>
      <c r="Z52" s="4">
        <f>(Y52-$Y$3)/$Y$3*100</f>
        <v>11.764705882352953</v>
      </c>
      <c r="AA52">
        <v>3.2</v>
      </c>
      <c r="AB52" s="4">
        <f>(AA52-$AA$3)/$AA$3*100</f>
        <v>6.6666666666666723</v>
      </c>
      <c r="AD52" s="4">
        <f>(D52*0.4)+(M52*0.5)+(V52*0.1)</f>
        <v>-9.0768652968139811</v>
      </c>
      <c r="AE52" s="4">
        <f>(F52*0.4)+(O52*0.5)+(X52*0.1)</f>
        <v>-6.1583091102280001</v>
      </c>
      <c r="AF52" s="4">
        <f>(H52*0.4)+(Q52*0.5)+(Z52*0.1)</f>
        <v>-8.8039933922286906</v>
      </c>
      <c r="AG52" s="4">
        <f>(J52*0.4)+(S52*0.5)+(AB52*0.1)</f>
        <v>-8.6497293521913701</v>
      </c>
    </row>
    <row r="53" spans="1:33" x14ac:dyDescent="0.2">
      <c r="A53">
        <v>420</v>
      </c>
      <c r="B53" s="1" t="s">
        <v>2</v>
      </c>
      <c r="C53">
        <v>18.3</v>
      </c>
      <c r="D53" s="4">
        <f>(C53-$C$3)/$C$3*100</f>
        <v>-25.30612244897959</v>
      </c>
      <c r="E53">
        <v>20.7</v>
      </c>
      <c r="F53" s="4">
        <f>(E53-$E$3)/$E$3*100</f>
        <v>-29.830508474576273</v>
      </c>
      <c r="G53">
        <v>23.4</v>
      </c>
      <c r="H53" s="4">
        <f>(G53-$G$3)/$G$3*100</f>
        <v>-33.333333333333343</v>
      </c>
      <c r="I53" s="33">
        <v>24.7</v>
      </c>
      <c r="J53" s="4">
        <f>(I53-$I$3)/$I$3*100</f>
        <v>-32.880434782608688</v>
      </c>
      <c r="L53">
        <v>28.7</v>
      </c>
      <c r="M53" s="4">
        <f>-(L53-$L$3)/$L$3*100</f>
        <v>-19.08713692946057</v>
      </c>
      <c r="N53">
        <v>24.4</v>
      </c>
      <c r="O53" s="4">
        <f>-(N53-$N$3)/$N$3*100</f>
        <v>-19.607843137254903</v>
      </c>
      <c r="P53">
        <v>21.8</v>
      </c>
      <c r="Q53" s="4">
        <f>-(P53-$P$3)/$P$3*100</f>
        <v>-24.571428571428573</v>
      </c>
      <c r="R53">
        <v>21.2</v>
      </c>
      <c r="S53" s="4">
        <f>-(R53-$R$3)/$R$3*100</f>
        <v>-27.710843373493958</v>
      </c>
      <c r="U53">
        <v>9.1</v>
      </c>
      <c r="V53" s="4">
        <f>(U53-$U$3)/$U$3*100</f>
        <v>-30.534351145038169</v>
      </c>
      <c r="W53">
        <v>6.1</v>
      </c>
      <c r="X53" s="4">
        <f>(W53-$W$3)/$W$3*100</f>
        <v>-14.084507042253522</v>
      </c>
      <c r="Y53">
        <v>4.4000000000000004</v>
      </c>
      <c r="Z53" s="4">
        <f>(Y53-$Y$3)/$Y$3*100</f>
        <v>-13.725490196078418</v>
      </c>
      <c r="AA53">
        <v>2.2999999999999998</v>
      </c>
      <c r="AB53" s="4">
        <f>(AA53-$AA$3)/$AA$3*100</f>
        <v>-23.333333333333339</v>
      </c>
      <c r="AD53" s="4">
        <f>(D53*0.4)+(M53*0.5)+(V53*0.1)</f>
        <v>-22.719452558825939</v>
      </c>
      <c r="AE53" s="4">
        <f>(F53*0.4)+(O53*0.5)+(X53*0.1)</f>
        <v>-23.144575662683316</v>
      </c>
      <c r="AF53" s="4">
        <f>(H53*0.4)+(Q53*0.5)+(Z53*0.1)</f>
        <v>-26.991596638655466</v>
      </c>
      <c r="AG53" s="4">
        <f>(J53*0.4)+(S53*0.5)+(AB53*0.1)</f>
        <v>-29.340928933123791</v>
      </c>
    </row>
    <row r="54" spans="1:33" x14ac:dyDescent="0.2">
      <c r="A54">
        <v>430</v>
      </c>
      <c r="B54" s="1" t="s">
        <v>20</v>
      </c>
      <c r="C54">
        <v>18.8</v>
      </c>
      <c r="D54" s="4">
        <f>(C54-$C$3)/$C$3*100</f>
        <v>-23.265306122448976</v>
      </c>
      <c r="E54">
        <v>20.8</v>
      </c>
      <c r="F54" s="4">
        <f>(E54-$E$3)/$E$3*100</f>
        <v>-29.49152542372881</v>
      </c>
      <c r="G54">
        <v>23.8</v>
      </c>
      <c r="H54" s="4">
        <f>(G54-$G$3)/$G$3*100</f>
        <v>-32.193732193732195</v>
      </c>
      <c r="I54" s="33">
        <v>25.6</v>
      </c>
      <c r="J54" s="4">
        <f>(I54-$I$3)/$I$3*100</f>
        <v>-30.434782608695642</v>
      </c>
      <c r="L54">
        <v>26.5</v>
      </c>
      <c r="M54" s="4">
        <f>-(L54-$L$3)/$L$3*100</f>
        <v>-9.9585062240663831</v>
      </c>
      <c r="N54">
        <v>22.4</v>
      </c>
      <c r="O54" s="4">
        <f>-(N54-$N$3)/$N$3*100</f>
        <v>-9.8039215686274517</v>
      </c>
      <c r="P54">
        <v>20.100000000000001</v>
      </c>
      <c r="Q54" s="4">
        <f>-(P54-$P$3)/$P$3*100</f>
        <v>-14.857142857142867</v>
      </c>
      <c r="R54">
        <v>19.3</v>
      </c>
      <c r="S54" s="4">
        <f>-(R54-$R$3)/$R$3*100</f>
        <v>-16.265060240963848</v>
      </c>
      <c r="U54">
        <v>12.1</v>
      </c>
      <c r="V54" s="4">
        <f>(U54-$U$3)/$U$3*100</f>
        <v>-7.6335877862595423</v>
      </c>
      <c r="W54">
        <v>7.7</v>
      </c>
      <c r="X54" s="4">
        <f>(W54-$W$3)/$W$3*100</f>
        <v>8.450704225352121</v>
      </c>
      <c r="Y54">
        <v>5.2</v>
      </c>
      <c r="Z54" s="4">
        <f>(Y54-$Y$3)/$Y$3*100</f>
        <v>1.960784313725501</v>
      </c>
      <c r="AA54">
        <v>3</v>
      </c>
      <c r="AB54" s="4">
        <f>(AA54-$AA$3)/$AA$3*100</f>
        <v>0</v>
      </c>
      <c r="AD54" s="4">
        <f>(D54*0.4)+(M54*0.5)+(V54*0.1)</f>
        <v>-15.048734339638738</v>
      </c>
      <c r="AE54" s="4">
        <f>(F54*0.4)+(O54*0.5)+(X54*0.1)</f>
        <v>-15.85350053127004</v>
      </c>
      <c r="AF54" s="4">
        <f>(H54*0.4)+(Q54*0.5)+(Z54*0.1)</f>
        <v>-20.109985874691759</v>
      </c>
      <c r="AG54" s="4">
        <f>(J54*0.4)+(S54*0.5)+(AB54*0.1)</f>
        <v>-20.306443163960182</v>
      </c>
    </row>
    <row r="55" spans="1:33" x14ac:dyDescent="0.2">
      <c r="A55">
        <v>440</v>
      </c>
      <c r="B55" s="1" t="s">
        <v>45</v>
      </c>
      <c r="C55">
        <v>18.899999999999999</v>
      </c>
      <c r="D55" s="4">
        <f>(C55-$C$3)/$C$3*100</f>
        <v>-22.857142857142861</v>
      </c>
      <c r="E55">
        <v>21.2</v>
      </c>
      <c r="F55" s="4">
        <f>(E55-$E$3)/$E$3*100</f>
        <v>-28.135593220338983</v>
      </c>
      <c r="G55">
        <v>24.4</v>
      </c>
      <c r="H55" s="4">
        <f>(G55-$G$3)/$G$3*100</f>
        <v>-30.484330484330492</v>
      </c>
      <c r="I55" s="33">
        <v>26.3</v>
      </c>
      <c r="J55" s="4">
        <f>(I55-$I$3)/$I$3*100</f>
        <v>-28.532608695652169</v>
      </c>
      <c r="L55">
        <v>27.4</v>
      </c>
      <c r="M55" s="4">
        <f>-(L55-$L$3)/$L$3*100</f>
        <v>-13.692946058091273</v>
      </c>
      <c r="N55">
        <v>24</v>
      </c>
      <c r="O55" s="4">
        <f>-(N55-$N$3)/$N$3*100</f>
        <v>-17.64705882352942</v>
      </c>
      <c r="P55">
        <v>20.9</v>
      </c>
      <c r="Q55" s="4">
        <f>-(P55-$P$3)/$P$3*100</f>
        <v>-19.42857142857142</v>
      </c>
      <c r="R55">
        <v>19.8</v>
      </c>
      <c r="S55" s="4">
        <f>-(R55-$R$3)/$R$3*100</f>
        <v>-19.277108433734934</v>
      </c>
      <c r="U55">
        <v>8.9</v>
      </c>
      <c r="V55" s="4">
        <f>(U55-$U$3)/$U$3*100</f>
        <v>-32.061068702290072</v>
      </c>
      <c r="W55">
        <v>4.8</v>
      </c>
      <c r="X55" s="4">
        <f>(W55-$W$3)/$W$3*100</f>
        <v>-32.394366197183103</v>
      </c>
      <c r="Y55">
        <v>3.9</v>
      </c>
      <c r="Z55" s="4">
        <f>(Y55-$Y$3)/$Y$3*100</f>
        <v>-23.52941176470588</v>
      </c>
      <c r="AA55">
        <v>2.4</v>
      </c>
      <c r="AB55" s="4">
        <f>(AA55-$AA$3)/$AA$3*100</f>
        <v>-20.000000000000004</v>
      </c>
      <c r="AD55" s="4">
        <f>(D55*0.4)+(M55*0.5)+(V55*0.1)</f>
        <v>-19.195437042131786</v>
      </c>
      <c r="AE55" s="4">
        <f>(F55*0.4)+(O55*0.5)+(X55*0.1)</f>
        <v>-23.317203319618613</v>
      </c>
      <c r="AF55" s="4">
        <f>(H55*0.4)+(Q55*0.5)+(Z55*0.1)</f>
        <v>-24.260959084488494</v>
      </c>
      <c r="AG55" s="4">
        <f>(J55*0.4)+(S55*0.5)+(AB55*0.1)</f>
        <v>-23.051597695128336</v>
      </c>
    </row>
    <row r="56" spans="1:33" x14ac:dyDescent="0.2">
      <c r="A56">
        <v>450</v>
      </c>
      <c r="B56" s="1" t="s">
        <v>60</v>
      </c>
      <c r="C56">
        <v>18.899999999999999</v>
      </c>
      <c r="D56" s="4">
        <f>(C56-$C$3)/$C$3*100</f>
        <v>-22.857142857142861</v>
      </c>
      <c r="E56">
        <v>21.5</v>
      </c>
      <c r="F56" s="4">
        <f>(E56-$E$3)/$E$3*100</f>
        <v>-27.118644067796609</v>
      </c>
      <c r="G56">
        <v>25</v>
      </c>
      <c r="H56" s="4">
        <f>(G56-$G$3)/$G$3*100</f>
        <v>-28.774928774928775</v>
      </c>
      <c r="I56" s="33">
        <v>26.4</v>
      </c>
      <c r="J56" s="4">
        <f>(I56-$I$3)/$I$3*100</f>
        <v>-28.260869565217391</v>
      </c>
      <c r="L56">
        <v>28.2</v>
      </c>
      <c r="M56" s="4">
        <f>-(L56-$L$3)/$L$3*100</f>
        <v>-17.012448132780072</v>
      </c>
      <c r="N56">
        <v>24.5</v>
      </c>
      <c r="O56" s="4">
        <f>-(N56-$N$3)/$N$3*100</f>
        <v>-20.098039215686285</v>
      </c>
      <c r="P56">
        <v>22.1</v>
      </c>
      <c r="Q56" s="4">
        <f>-(P56-$P$3)/$P$3*100</f>
        <v>-26.285714285714295</v>
      </c>
      <c r="R56">
        <v>20.8</v>
      </c>
      <c r="S56" s="4">
        <f>-(R56-$R$3)/$R$3*100</f>
        <v>-25.3012048192771</v>
      </c>
      <c r="U56">
        <v>7.5</v>
      </c>
      <c r="V56" s="4">
        <f>(U56-$U$3)/$U$3*100</f>
        <v>-42.748091603053432</v>
      </c>
      <c r="W56">
        <v>8.4</v>
      </c>
      <c r="X56" s="4">
        <f>(W56-$W$3)/$W$3*100</f>
        <v>18.30985915492959</v>
      </c>
      <c r="Y56">
        <v>7.7</v>
      </c>
      <c r="Z56" s="4">
        <f>(Y56-$Y$3)/$Y$3*100</f>
        <v>50.980392156862763</v>
      </c>
      <c r="AA56">
        <v>4.5999999999999996</v>
      </c>
      <c r="AB56" s="4">
        <f>(AA56-$AA$3)/$AA$3*100</f>
        <v>53.333333333333321</v>
      </c>
      <c r="AD56" s="4">
        <f>(D56*0.4)+(M56*0.5)+(V56*0.1)</f>
        <v>-21.923890369552524</v>
      </c>
      <c r="AE56" s="4">
        <f>(F56*0.4)+(O56*0.5)+(X56*0.1)</f>
        <v>-19.065491319468826</v>
      </c>
      <c r="AF56" s="4">
        <f>(H56*0.4)+(Q56*0.5)+(Z56*0.1)</f>
        <v>-19.554789437142382</v>
      </c>
      <c r="AG56" s="4">
        <f>(J56*0.4)+(S56*0.5)+(AB56*0.1)</f>
        <v>-18.621616902392173</v>
      </c>
    </row>
    <row r="57" spans="1:33" x14ac:dyDescent="0.2">
      <c r="A57">
        <v>461</v>
      </c>
      <c r="B57" s="1" t="s">
        <v>63</v>
      </c>
      <c r="C57">
        <v>26.4</v>
      </c>
      <c r="D57" s="4">
        <f>(C57-$C$3)/$C$3*100</f>
        <v>7.7551020408163209</v>
      </c>
      <c r="E57">
        <v>33</v>
      </c>
      <c r="F57" s="4">
        <f>(E57-$E$3)/$E$3*100</f>
        <v>11.864406779661017</v>
      </c>
      <c r="G57">
        <v>40</v>
      </c>
      <c r="H57" s="4">
        <f>(G57-$G$3)/$G$3*100</f>
        <v>13.960113960113956</v>
      </c>
      <c r="I57" s="33">
        <v>41.9</v>
      </c>
      <c r="J57" s="4">
        <f>(I57-$I$3)/$I$3*100</f>
        <v>13.858695652173919</v>
      </c>
      <c r="L57">
        <v>23.5</v>
      </c>
      <c r="M57" s="4">
        <f>-(L57-$L$3)/$L$3*100</f>
        <v>2.4896265560166033</v>
      </c>
      <c r="N57">
        <v>20.399999999999999</v>
      </c>
      <c r="O57" s="4">
        <f>-(N57-$N$3)/$N$3*100</f>
        <v>0</v>
      </c>
      <c r="P57">
        <v>16.600000000000001</v>
      </c>
      <c r="Q57" s="4">
        <f>-(P57-$P$3)/$P$3*100</f>
        <v>5.1428571428571344</v>
      </c>
      <c r="R57">
        <v>15.5</v>
      </c>
      <c r="S57" s="4">
        <f>-(R57-$R$3)/$R$3*100</f>
        <v>6.6265060240963933</v>
      </c>
      <c r="U57">
        <v>13</v>
      </c>
      <c r="V57" s="4">
        <f>(U57-$U$3)/$U$3*100</f>
        <v>-0.76335877862595147</v>
      </c>
      <c r="W57">
        <v>6</v>
      </c>
      <c r="X57" s="4">
        <f>(W57-$W$3)/$W$3*100</f>
        <v>-15.492957746478869</v>
      </c>
      <c r="Y57">
        <v>4.7</v>
      </c>
      <c r="Z57" s="4">
        <f>(Y57-$Y$3)/$Y$3*100</f>
        <v>-7.8431372549019507</v>
      </c>
      <c r="AA57">
        <v>2.6</v>
      </c>
      <c r="AB57" s="4">
        <f>(AA57-$AA$3)/$AA$3*100</f>
        <v>-13.33333333333333</v>
      </c>
      <c r="AD57" s="4">
        <f>(D57*0.4)+(M57*0.5)+(V57*0.1)</f>
        <v>4.2705182164722348</v>
      </c>
      <c r="AE57" s="4">
        <f>(F57*0.4)+(O57*0.5)+(X57*0.1)</f>
        <v>3.1964669372165204</v>
      </c>
      <c r="AF57" s="4">
        <f>(H57*0.4)+(Q57*0.5)+(Z57*0.1)</f>
        <v>7.3711604299839557</v>
      </c>
      <c r="AG57" s="4">
        <f>(J57*0.4)+(S57*0.5)+(AB57*0.1)</f>
        <v>7.5233979395844317</v>
      </c>
    </row>
    <row r="58" spans="1:33" x14ac:dyDescent="0.2">
      <c r="A58">
        <v>479</v>
      </c>
      <c r="B58" s="1" t="s">
        <v>81</v>
      </c>
      <c r="C58">
        <v>24.7</v>
      </c>
      <c r="D58" s="4">
        <f>(C58-$C$3)/$C$3*100</f>
        <v>0.81632653061224203</v>
      </c>
      <c r="E58">
        <v>27.7</v>
      </c>
      <c r="F58" s="4">
        <f>(E58-$E$3)/$E$3*100</f>
        <v>-6.1016949152542397</v>
      </c>
      <c r="G58">
        <v>31.2</v>
      </c>
      <c r="H58" s="4">
        <f>(G58-$G$3)/$G$3*100</f>
        <v>-11.111111111111116</v>
      </c>
      <c r="I58" s="33">
        <v>33.5</v>
      </c>
      <c r="J58" s="4">
        <f>(I58-$I$3)/$I$3*100</f>
        <v>-8.9673913043478191</v>
      </c>
      <c r="L58">
        <v>22.9</v>
      </c>
      <c r="M58" s="4">
        <f>-(L58-$L$3)/$L$3*100</f>
        <v>4.9792531120332066</v>
      </c>
      <c r="N58">
        <v>19.8</v>
      </c>
      <c r="O58" s="4">
        <f>-(N58-$N$3)/$N$3*100</f>
        <v>2.9411764705882253</v>
      </c>
      <c r="P58">
        <v>18.100000000000001</v>
      </c>
      <c r="Q58" s="4">
        <f>-(P58-$P$3)/$P$3*100</f>
        <v>-3.4285714285714364</v>
      </c>
      <c r="R58">
        <v>17.2</v>
      </c>
      <c r="S58" s="4">
        <f>-(R58-$R$3)/$R$3*100</f>
        <v>-3.614457831325288</v>
      </c>
      <c r="U58">
        <v>15.7</v>
      </c>
      <c r="V58" s="4">
        <f>(U58-$U$3)/$U$3*100</f>
        <v>19.847328244274806</v>
      </c>
      <c r="W58">
        <v>8.6</v>
      </c>
      <c r="X58" s="4">
        <f>(W58-$W$3)/$W$3*100</f>
        <v>21.126760563380284</v>
      </c>
      <c r="Y58">
        <v>6.3</v>
      </c>
      <c r="Z58" s="4">
        <f>(Y58-$Y$3)/$Y$3*100</f>
        <v>23.529411764705888</v>
      </c>
      <c r="AA58">
        <v>4.3</v>
      </c>
      <c r="AB58" s="4">
        <f>(AA58-$AA$3)/$AA$3*100</f>
        <v>43.333333333333329</v>
      </c>
      <c r="AD58" s="4">
        <f>(D58*0.4)+(M58*0.5)+(V58*0.1)</f>
        <v>4.8008899926889814</v>
      </c>
      <c r="AE58" s="4">
        <f>(F58*0.4)+(O58*0.5)+(X58*0.1)</f>
        <v>1.1425863255304451</v>
      </c>
      <c r="AF58" s="4">
        <f>(H58*0.4)+(Q58*0.5)+(Z58*0.1)</f>
        <v>-3.8057889822595756</v>
      </c>
      <c r="AG58" s="4">
        <f>(J58*0.4)+(S58*0.5)+(AB58*0.1)</f>
        <v>-1.0608521040684389</v>
      </c>
    </row>
    <row r="59" spans="1:33" x14ac:dyDescent="0.2">
      <c r="A59">
        <v>480</v>
      </c>
      <c r="B59" s="1" t="s">
        <v>59</v>
      </c>
      <c r="C59">
        <v>15.6</v>
      </c>
      <c r="D59" s="4">
        <f>(C59-$C$3)/$C$3*100</f>
        <v>-36.326530612244902</v>
      </c>
      <c r="E59">
        <v>17.899999999999999</v>
      </c>
      <c r="F59" s="4">
        <f>(E59-$E$3)/$E$3*100</f>
        <v>-39.322033898305094</v>
      </c>
      <c r="G59">
        <v>21.4</v>
      </c>
      <c r="H59" s="4">
        <f>(G59-$G$3)/$G$3*100</f>
        <v>-39.031339031339037</v>
      </c>
      <c r="I59" s="33">
        <v>22.3</v>
      </c>
      <c r="J59" s="4">
        <f>(I59-$I$3)/$I$3*100</f>
        <v>-39.40217391304347</v>
      </c>
      <c r="L59">
        <v>29.8</v>
      </c>
      <c r="M59" s="4">
        <f>-(L59-$L$3)/$L$3*100</f>
        <v>-23.651452282157674</v>
      </c>
      <c r="N59">
        <v>24.7</v>
      </c>
      <c r="O59" s="4">
        <f>-(N59-$N$3)/$N$3*100</f>
        <v>-21.078431372549026</v>
      </c>
      <c r="P59">
        <v>22.2</v>
      </c>
      <c r="Q59" s="4">
        <f>-(P59-$P$3)/$P$3*100</f>
        <v>-26.857142857142851</v>
      </c>
      <c r="R59">
        <v>21.1</v>
      </c>
      <c r="S59" s="4">
        <f>-(R59-$R$3)/$R$3*100</f>
        <v>-27.108433734939759</v>
      </c>
      <c r="U59">
        <v>8.6</v>
      </c>
      <c r="V59" s="4">
        <f>(U59-$U$3)/$U$3*100</f>
        <v>-34.351145038167942</v>
      </c>
      <c r="W59">
        <v>5.0999999999999996</v>
      </c>
      <c r="X59" s="4">
        <f>(W59-$W$3)/$W$3*100</f>
        <v>-28.169014084507044</v>
      </c>
      <c r="Y59">
        <v>4.8</v>
      </c>
      <c r="Z59" s="4">
        <f>(Y59-$Y$3)/$Y$3*100</f>
        <v>-5.8823529411764675</v>
      </c>
      <c r="AA59">
        <v>2.2000000000000002</v>
      </c>
      <c r="AB59" s="4">
        <f>(AA59-$AA$3)/$AA$3*100</f>
        <v>-26.666666666666661</v>
      </c>
      <c r="AD59" s="4">
        <f>(D59*0.4)+(M59*0.5)+(V59*0.1)</f>
        <v>-29.791452889793593</v>
      </c>
      <c r="AE59" s="4">
        <f>(F59*0.4)+(O59*0.5)+(X59*0.1)</f>
        <v>-29.084930654047255</v>
      </c>
      <c r="AF59" s="4">
        <f>(H59*0.4)+(Q59*0.5)+(Z59*0.1)</f>
        <v>-29.629342335224685</v>
      </c>
      <c r="AG59" s="4">
        <f>(J59*0.4)+(S59*0.5)+(AB59*0.1)</f>
        <v>-31.981753099353931</v>
      </c>
    </row>
    <row r="60" spans="1:33" x14ac:dyDescent="0.2">
      <c r="A60">
        <v>482</v>
      </c>
      <c r="B60" s="1" t="s">
        <v>49</v>
      </c>
      <c r="C60">
        <v>13.7</v>
      </c>
      <c r="D60" s="4">
        <f>(C60-$C$3)/$C$3*100</f>
        <v>-44.081632653061227</v>
      </c>
      <c r="E60">
        <v>14.7</v>
      </c>
      <c r="F60" s="4">
        <f>(E60-$E$3)/$E$3*100</f>
        <v>-50.169491525423723</v>
      </c>
      <c r="G60">
        <v>17.100000000000001</v>
      </c>
      <c r="H60" s="4">
        <f>(G60-$G$3)/$G$3*100</f>
        <v>-51.282051282051277</v>
      </c>
      <c r="I60" s="33">
        <v>17.8</v>
      </c>
      <c r="J60" s="4">
        <f>(I60-$I$3)/$I$3*100</f>
        <v>-51.630434782608688</v>
      </c>
      <c r="L60">
        <v>33.6</v>
      </c>
      <c r="M60" s="4">
        <f>-(L60-$L$3)/$L$3*100</f>
        <v>-39.419087136929463</v>
      </c>
      <c r="N60">
        <v>28.7</v>
      </c>
      <c r="O60" s="4">
        <f>-(N60-$N$3)/$N$3*100</f>
        <v>-40.68627450980393</v>
      </c>
      <c r="P60">
        <v>26.1</v>
      </c>
      <c r="Q60" s="4">
        <f>-(P60-$P$3)/$P$3*100</f>
        <v>-49.142857142857146</v>
      </c>
      <c r="R60">
        <v>25.2</v>
      </c>
      <c r="S60" s="4">
        <f>-(R60-$R$3)/$R$3*100</f>
        <v>-51.807228915662627</v>
      </c>
      <c r="U60">
        <v>6.8</v>
      </c>
      <c r="V60" s="4">
        <f>(U60-$U$3)/$U$3*100</f>
        <v>-48.091603053435115</v>
      </c>
      <c r="W60">
        <v>6.5</v>
      </c>
      <c r="X60" s="4">
        <f>(W60-$W$3)/$W$3*100</f>
        <v>-8.4507042253521085</v>
      </c>
      <c r="Y60">
        <v>4.5999999999999996</v>
      </c>
      <c r="Z60" s="4">
        <f>(Y60-$Y$3)/$Y$3*100</f>
        <v>-9.8039215686274517</v>
      </c>
      <c r="AA60">
        <v>2.8</v>
      </c>
      <c r="AB60" s="4">
        <f>(AA60-$AA$3)/$AA$3*100</f>
        <v>-6.6666666666666723</v>
      </c>
      <c r="AD60" s="4">
        <f>(D60*0.4)+(M60*0.5)+(V60*0.1)</f>
        <v>-42.151356935032737</v>
      </c>
      <c r="AE60" s="4">
        <f>(F60*0.4)+(O60*0.5)+(X60*0.1)</f>
        <v>-41.256004287606665</v>
      </c>
      <c r="AF60" s="4">
        <f>(H60*0.4)+(Q60*0.5)+(Z60*0.1)</f>
        <v>-46.064641241111829</v>
      </c>
      <c r="AG60" s="4">
        <f>(J60*0.4)+(S60*0.5)+(AB60*0.1)</f>
        <v>-47.222455037541458</v>
      </c>
    </row>
    <row r="61" spans="1:33" x14ac:dyDescent="0.2">
      <c r="A61">
        <v>492</v>
      </c>
      <c r="B61" s="1" t="s">
        <v>94</v>
      </c>
      <c r="C61">
        <v>18.899999999999999</v>
      </c>
      <c r="D61" s="4">
        <f>(C61-$C$3)/$C$3*100</f>
        <v>-22.857142857142861</v>
      </c>
      <c r="E61">
        <v>20.5</v>
      </c>
      <c r="F61" s="4">
        <f>(E61-$E$3)/$E$3*100</f>
        <v>-30.508474576271187</v>
      </c>
      <c r="G61">
        <v>23.8</v>
      </c>
      <c r="H61" s="4">
        <f>(G61-$G$3)/$G$3*100</f>
        <v>-32.193732193732195</v>
      </c>
      <c r="I61" s="33">
        <v>26.1</v>
      </c>
      <c r="J61" s="4">
        <f>(I61-$I$3)/$I$3*100</f>
        <v>-29.076086956521728</v>
      </c>
      <c r="L61">
        <v>24.7</v>
      </c>
      <c r="M61" s="4">
        <f>-(L61-$L$3)/$L$3*100</f>
        <v>-2.4896265560165887</v>
      </c>
      <c r="N61">
        <v>20.6</v>
      </c>
      <c r="O61" s="4">
        <f>-(N61-$N$3)/$N$3*100</f>
        <v>-0.98039215686275916</v>
      </c>
      <c r="P61">
        <v>17.399999999999999</v>
      </c>
      <c r="Q61" s="4">
        <f>-(P61-$P$3)/$P$3*100</f>
        <v>0.57142857142857961</v>
      </c>
      <c r="R61">
        <v>16.7</v>
      </c>
      <c r="S61" s="4">
        <f>-(R61-$R$3)/$R$3*100</f>
        <v>-0.60240963855420393</v>
      </c>
      <c r="U61">
        <v>9.5</v>
      </c>
      <c r="V61" s="4">
        <f>(U61-$U$3)/$U$3*100</f>
        <v>-27.480916030534345</v>
      </c>
      <c r="W61">
        <v>6.1</v>
      </c>
      <c r="X61" s="4">
        <f>(W61-$W$3)/$W$3*100</f>
        <v>-14.084507042253522</v>
      </c>
      <c r="Y61">
        <v>5</v>
      </c>
      <c r="Z61" s="4">
        <f>(Y61-$Y$3)/$Y$3*100</f>
        <v>-1.9607843137254832</v>
      </c>
      <c r="AA61">
        <v>3.4</v>
      </c>
      <c r="AB61" s="4">
        <f>(AA61-$AA$3)/$AA$3*100</f>
        <v>13.33333333333333</v>
      </c>
      <c r="AD61" s="4">
        <f>(D61*0.4)+(M61*0.5)+(V61*0.1)</f>
        <v>-13.135762023918874</v>
      </c>
      <c r="AE61" s="4">
        <f>(F61*0.4)+(O61*0.5)+(X61*0.1)</f>
        <v>-14.102036613165208</v>
      </c>
      <c r="AF61" s="4">
        <f>(H61*0.4)+(Q61*0.5)+(Z61*0.1)</f>
        <v>-12.787857023151137</v>
      </c>
      <c r="AG61" s="4">
        <f>(J61*0.4)+(S61*0.5)+(AB61*0.1)</f>
        <v>-10.598306268552459</v>
      </c>
    </row>
    <row r="62" spans="1:33" x14ac:dyDescent="0.2">
      <c r="A62">
        <v>510</v>
      </c>
      <c r="B62" s="1" t="s">
        <v>27</v>
      </c>
      <c r="C62">
        <v>19.2</v>
      </c>
      <c r="D62" s="4">
        <f>(C62-$C$3)/$C$3*100</f>
        <v>-21.632653061224495</v>
      </c>
      <c r="E62">
        <v>21.6</v>
      </c>
      <c r="F62" s="4">
        <f>(E62-$E$3)/$E$3*100</f>
        <v>-26.779661016949145</v>
      </c>
      <c r="G62">
        <v>23.8</v>
      </c>
      <c r="H62" s="4">
        <f>(G62-$G$3)/$G$3*100</f>
        <v>-32.193732193732195</v>
      </c>
      <c r="I62" s="33">
        <v>24.5</v>
      </c>
      <c r="J62" s="4">
        <f>(I62-$I$3)/$I$3*100</f>
        <v>-33.423913043478251</v>
      </c>
      <c r="L62">
        <v>27.9</v>
      </c>
      <c r="M62" s="4">
        <f>-(L62-$L$3)/$L$3*100</f>
        <v>-15.767634854771773</v>
      </c>
      <c r="N62">
        <v>24.3</v>
      </c>
      <c r="O62" s="4">
        <f>-(N62-$N$3)/$N$3*100</f>
        <v>-19.117647058823543</v>
      </c>
      <c r="P62">
        <v>22.4</v>
      </c>
      <c r="Q62" s="4">
        <f>-(P62-$P$3)/$P$3*100</f>
        <v>-27.999999999999993</v>
      </c>
      <c r="R62">
        <v>21.7</v>
      </c>
      <c r="S62" s="4">
        <f>-(R62-$R$3)/$R$3*100</f>
        <v>-30.722891566265041</v>
      </c>
      <c r="U62">
        <v>9.8000000000000007</v>
      </c>
      <c r="V62" s="4">
        <f>(U62-$U$3)/$U$3*100</f>
        <v>-25.190839694656482</v>
      </c>
      <c r="W62">
        <v>6.9</v>
      </c>
      <c r="X62" s="4">
        <f>(W62-$W$3)/$W$3*100</f>
        <v>-2.8169014084506943</v>
      </c>
      <c r="Y62">
        <v>4.4000000000000004</v>
      </c>
      <c r="Z62" s="4">
        <f>(Y62-$Y$3)/$Y$3*100</f>
        <v>-13.725490196078418</v>
      </c>
      <c r="AA62">
        <v>2.6</v>
      </c>
      <c r="AB62" s="4">
        <f>(AA62-$AA$3)/$AA$3*100</f>
        <v>-13.33333333333333</v>
      </c>
      <c r="AD62" s="4">
        <f>(D62*0.4)+(M62*0.5)+(V62*0.1)</f>
        <v>-19.055962621341333</v>
      </c>
      <c r="AE62" s="4">
        <f>(F62*0.4)+(O62*0.5)+(X62*0.1)</f>
        <v>-20.552378077036497</v>
      </c>
      <c r="AF62" s="4">
        <f>(H62*0.4)+(Q62*0.5)+(Z62*0.1)</f>
        <v>-28.250041897100719</v>
      </c>
      <c r="AG62" s="4">
        <f>(J62*0.4)+(S62*0.5)+(AB62*0.1)</f>
        <v>-30.064344333857154</v>
      </c>
    </row>
    <row r="63" spans="1:33" x14ac:dyDescent="0.2">
      <c r="A63">
        <v>530</v>
      </c>
      <c r="B63" s="1" t="s">
        <v>4</v>
      </c>
      <c r="C63">
        <v>14</v>
      </c>
      <c r="D63" s="4">
        <f>(C63-$C$3)/$C$3*100</f>
        <v>-42.857142857142854</v>
      </c>
      <c r="E63">
        <v>16.399999999999999</v>
      </c>
      <c r="F63" s="4">
        <f>(E63-$E$3)/$E$3*100</f>
        <v>-44.406779661016955</v>
      </c>
      <c r="G63">
        <v>21</v>
      </c>
      <c r="H63" s="4">
        <f>(G63-$G$3)/$G$3*100</f>
        <v>-40.17094017094017</v>
      </c>
      <c r="I63" s="33">
        <v>21.8</v>
      </c>
      <c r="J63" s="4">
        <f>(I63-$I$3)/$I$3*100</f>
        <v>-40.760869565217384</v>
      </c>
      <c r="L63">
        <v>30.7</v>
      </c>
      <c r="M63" s="4">
        <f>-(L63-$L$3)/$L$3*100</f>
        <v>-27.385892116182564</v>
      </c>
      <c r="N63">
        <v>26</v>
      </c>
      <c r="O63" s="4">
        <f>-(N63-$N$3)/$N$3*100</f>
        <v>-27.450980392156872</v>
      </c>
      <c r="P63">
        <v>22.9</v>
      </c>
      <c r="Q63" s="4">
        <f>-(P63-$P$3)/$P$3*100</f>
        <v>-30.857142857142851</v>
      </c>
      <c r="R63">
        <v>22.1</v>
      </c>
      <c r="S63" s="4">
        <f>-(R63-$R$3)/$R$3*100</f>
        <v>-33.132530120481924</v>
      </c>
      <c r="U63">
        <v>13</v>
      </c>
      <c r="V63" s="4">
        <f>(U63-$U$3)/$U$3*100</f>
        <v>-0.76335877862595147</v>
      </c>
      <c r="W63">
        <v>7</v>
      </c>
      <c r="X63" s="4">
        <f>(W63-$W$3)/$W$3*100</f>
        <v>-1.4084507042253471</v>
      </c>
      <c r="Y63">
        <v>4.0999999999999996</v>
      </c>
      <c r="Z63" s="4">
        <f>(Y63-$Y$3)/$Y$3*100</f>
        <v>-19.607843137254903</v>
      </c>
      <c r="AA63">
        <v>2.5</v>
      </c>
      <c r="AB63" s="4">
        <f>(AA63-$AA$3)/$AA$3*100</f>
        <v>-16.666666666666664</v>
      </c>
      <c r="AD63" s="4">
        <f>(D63*0.4)+(M63*0.5)+(V63*0.1)</f>
        <v>-30.91213907881102</v>
      </c>
      <c r="AE63" s="4">
        <f>(F63*0.4)+(O63*0.5)+(X63*0.1)</f>
        <v>-31.629047130907754</v>
      </c>
      <c r="AF63" s="4">
        <f>(H63*0.4)+(Q63*0.5)+(Z63*0.1)</f>
        <v>-33.457731810672982</v>
      </c>
      <c r="AG63" s="4">
        <f>(J63*0.4)+(S63*0.5)+(AB63*0.1)</f>
        <v>-34.537279552994583</v>
      </c>
    </row>
    <row r="64" spans="1:33" x14ac:dyDescent="0.2">
      <c r="A64">
        <v>540</v>
      </c>
      <c r="B64" s="1" t="s">
        <v>83</v>
      </c>
      <c r="C64">
        <v>21.1</v>
      </c>
      <c r="D64" s="4">
        <f>(C64-$C$3)/$C$3*100</f>
        <v>-13.877551020408157</v>
      </c>
      <c r="E64">
        <v>23.7</v>
      </c>
      <c r="F64" s="4">
        <f>(E64-$E$3)/$E$3*100</f>
        <v>-19.661016949152547</v>
      </c>
      <c r="G64">
        <v>27.4</v>
      </c>
      <c r="H64" s="4">
        <f>(G64-$G$3)/$G$3*100</f>
        <v>-21.937321937321943</v>
      </c>
      <c r="I64" s="33">
        <v>28.4</v>
      </c>
      <c r="J64" s="4">
        <f>(I64-$I$3)/$I$3*100</f>
        <v>-22.826086956521738</v>
      </c>
      <c r="L64">
        <v>25.2</v>
      </c>
      <c r="M64" s="4">
        <f>-(L64-$L$3)/$L$3*100</f>
        <v>-4.5643153526970863</v>
      </c>
      <c r="N64">
        <v>21.4</v>
      </c>
      <c r="O64" s="4">
        <f>-(N64-$N$3)/$N$3*100</f>
        <v>-4.9019607843137258</v>
      </c>
      <c r="P64">
        <v>19.5</v>
      </c>
      <c r="Q64" s="4">
        <f>-(P64-$P$3)/$P$3*100</f>
        <v>-11.428571428571429</v>
      </c>
      <c r="R64">
        <v>18.8</v>
      </c>
      <c r="S64" s="4">
        <f>-(R64-$R$3)/$R$3*100</f>
        <v>-13.253012048192767</v>
      </c>
      <c r="U64">
        <v>11.5</v>
      </c>
      <c r="V64" s="4">
        <f>(U64-$U$3)/$U$3*100</f>
        <v>-12.213740458015266</v>
      </c>
      <c r="W64">
        <v>7.1</v>
      </c>
      <c r="X64" s="4">
        <f>(W64-$W$3)/$W$3*100</f>
        <v>0</v>
      </c>
      <c r="Y64">
        <v>4.8</v>
      </c>
      <c r="Z64" s="4">
        <f>(Y64-$Y$3)/$Y$3*100</f>
        <v>-5.8823529411764675</v>
      </c>
      <c r="AA64">
        <v>3</v>
      </c>
      <c r="AB64" s="4">
        <f>(AA64-$AA$3)/$AA$3*100</f>
        <v>0</v>
      </c>
      <c r="AD64" s="4">
        <f>(D64*0.4)+(M64*0.5)+(V64*0.1)</f>
        <v>-9.0545521303133327</v>
      </c>
      <c r="AE64" s="4">
        <f>(F64*0.4)+(O64*0.5)+(X64*0.1)</f>
        <v>-10.315387171817882</v>
      </c>
      <c r="AF64" s="4">
        <f>(H64*0.4)+(Q64*0.5)+(Z64*0.1)</f>
        <v>-15.07744978333214</v>
      </c>
      <c r="AG64" s="4">
        <f>(J64*0.4)+(S64*0.5)+(AB64*0.1)</f>
        <v>-15.756940806705078</v>
      </c>
    </row>
    <row r="65" spans="1:33" x14ac:dyDescent="0.2">
      <c r="A65">
        <v>550</v>
      </c>
      <c r="B65" s="1" t="s">
        <v>85</v>
      </c>
      <c r="C65">
        <v>14.5</v>
      </c>
      <c r="D65" s="4">
        <f>(C65-$C$3)/$C$3*100</f>
        <v>-40.816326530612244</v>
      </c>
      <c r="E65">
        <v>15.9</v>
      </c>
      <c r="F65" s="4">
        <f>(E65-$E$3)/$E$3*100</f>
        <v>-46.101694915254235</v>
      </c>
      <c r="G65">
        <v>18.7</v>
      </c>
      <c r="H65" s="4">
        <f>(G65-$G$3)/$G$3*100</f>
        <v>-46.723646723646731</v>
      </c>
      <c r="I65" s="33">
        <v>19.899999999999999</v>
      </c>
      <c r="J65" s="4">
        <f>(I65-$I$3)/$I$3*100</f>
        <v>-45.923913043478258</v>
      </c>
      <c r="L65">
        <v>30.6</v>
      </c>
      <c r="M65" s="4">
        <f>-(L65-$L$3)/$L$3*100</f>
        <v>-26.970954356846473</v>
      </c>
      <c r="N65">
        <v>26.1</v>
      </c>
      <c r="O65" s="4">
        <f>-(N65-$N$3)/$N$3*100</f>
        <v>-27.941176470588253</v>
      </c>
      <c r="P65">
        <v>23.8</v>
      </c>
      <c r="Q65" s="4">
        <f>-(P65-$P$3)/$P$3*100</f>
        <v>-36.000000000000007</v>
      </c>
      <c r="R65">
        <v>22.8</v>
      </c>
      <c r="S65" s="4">
        <f>-(R65-$R$3)/$R$3*100</f>
        <v>-37.349397590361441</v>
      </c>
      <c r="U65">
        <v>9.3000000000000007</v>
      </c>
      <c r="V65" s="4">
        <f>(U65-$U$3)/$U$3*100</f>
        <v>-29.007633587786252</v>
      </c>
      <c r="W65">
        <v>5.6</v>
      </c>
      <c r="X65" s="4">
        <f>(W65-$W$3)/$W$3*100</f>
        <v>-21.126760563380284</v>
      </c>
      <c r="Y65">
        <v>3.6</v>
      </c>
      <c r="Z65" s="4">
        <f>(Y65-$Y$3)/$Y$3*100</f>
        <v>-29.411764705882348</v>
      </c>
      <c r="AA65">
        <v>2.4</v>
      </c>
      <c r="AB65" s="4">
        <f>(AA65-$AA$3)/$AA$3*100</f>
        <v>-20.000000000000004</v>
      </c>
      <c r="AD65" s="4">
        <f>(D65*0.4)+(M65*0.5)+(V65*0.1)</f>
        <v>-32.712771149446759</v>
      </c>
      <c r="AE65" s="4">
        <f>(F65*0.4)+(O65*0.5)+(X65*0.1)</f>
        <v>-34.52394225773385</v>
      </c>
      <c r="AF65" s="4">
        <f>(H65*0.4)+(Q65*0.5)+(Z65*0.1)</f>
        <v>-39.630635160046928</v>
      </c>
      <c r="AG65" s="4">
        <f>(J65*0.4)+(S65*0.5)+(AB65*0.1)</f>
        <v>-39.044264012572029</v>
      </c>
    </row>
    <row r="66" spans="1:33" x14ac:dyDescent="0.2">
      <c r="A66">
        <v>561</v>
      </c>
      <c r="B66" s="1" t="s">
        <v>10</v>
      </c>
      <c r="C66">
        <v>20.7</v>
      </c>
      <c r="D66" s="4">
        <f>(C66-$C$3)/$C$3*100</f>
        <v>-15.510204081632656</v>
      </c>
      <c r="E66">
        <v>24.7</v>
      </c>
      <c r="F66" s="4">
        <f>(E66-$E$3)/$E$3*100</f>
        <v>-16.271186440677969</v>
      </c>
      <c r="G66">
        <v>28.7</v>
      </c>
      <c r="H66" s="4">
        <f>(G66-$G$3)/$G$3*100</f>
        <v>-18.233618233618241</v>
      </c>
      <c r="I66" s="33">
        <v>30.1</v>
      </c>
      <c r="J66" s="4">
        <f>(I66-$I$3)/$I$3*100</f>
        <v>-18.206521739130423</v>
      </c>
      <c r="L66">
        <v>27.2</v>
      </c>
      <c r="M66" s="4">
        <f>-(L66-$L$3)/$L$3*100</f>
        <v>-12.863070539419077</v>
      </c>
      <c r="N66">
        <v>22.9</v>
      </c>
      <c r="O66" s="4">
        <f>-(N66-$N$3)/$N$3*100</f>
        <v>-12.254901960784315</v>
      </c>
      <c r="P66">
        <v>20.100000000000001</v>
      </c>
      <c r="Q66" s="4">
        <f>-(P66-$P$3)/$P$3*100</f>
        <v>-14.857142857142867</v>
      </c>
      <c r="R66">
        <v>19</v>
      </c>
      <c r="S66" s="4">
        <f>-(R66-$R$3)/$R$3*100</f>
        <v>-14.457831325301196</v>
      </c>
      <c r="U66">
        <v>12.4</v>
      </c>
      <c r="V66" s="4">
        <f>(U66-$U$3)/$U$3*100</f>
        <v>-5.3435114503816745</v>
      </c>
      <c r="W66">
        <v>5.4</v>
      </c>
      <c r="X66" s="4">
        <f>(W66-$W$3)/$W$3*100</f>
        <v>-23.943661971830977</v>
      </c>
      <c r="Y66">
        <v>3.9</v>
      </c>
      <c r="Z66" s="4">
        <f>(Y66-$Y$3)/$Y$3*100</f>
        <v>-23.52941176470588</v>
      </c>
      <c r="AA66">
        <v>2.2000000000000002</v>
      </c>
      <c r="AB66" s="4">
        <f>(AA66-$AA$3)/$AA$3*100</f>
        <v>-26.666666666666661</v>
      </c>
      <c r="AD66" s="4">
        <f>(D66*0.4)+(M66*0.5)+(V66*0.1)</f>
        <v>-13.169968047400769</v>
      </c>
      <c r="AE66" s="4">
        <f>(F66*0.4)+(O66*0.5)+(X66*0.1)</f>
        <v>-15.030291753846443</v>
      </c>
      <c r="AF66" s="4">
        <f>(H66*0.4)+(Q66*0.5)+(Z66*0.1)</f>
        <v>-17.074959898489318</v>
      </c>
      <c r="AG66" s="4">
        <f>(J66*0.4)+(S66*0.5)+(AB66*0.1)</f>
        <v>-17.178191024969436</v>
      </c>
    </row>
    <row r="67" spans="1:33" x14ac:dyDescent="0.2">
      <c r="A67">
        <v>563</v>
      </c>
      <c r="B67" s="1" t="s">
        <v>11</v>
      </c>
      <c r="C67">
        <v>35.9</v>
      </c>
      <c r="D67" s="4">
        <f>(C67-$C$3)/$C$3*100</f>
        <v>46.530612244897952</v>
      </c>
      <c r="E67">
        <v>36.700000000000003</v>
      </c>
      <c r="F67" s="4">
        <f>(E67-$E$3)/$E$3*100</f>
        <v>24.406779661016959</v>
      </c>
      <c r="G67">
        <v>41</v>
      </c>
      <c r="H67" s="4">
        <f>(G67-$G$3)/$G$3*100</f>
        <v>16.809116809116802</v>
      </c>
      <c r="I67" s="33">
        <v>40</v>
      </c>
      <c r="J67" s="4">
        <f>(I67-$I$3)/$I$3*100</f>
        <v>8.6956521739130519</v>
      </c>
      <c r="L67">
        <v>15</v>
      </c>
      <c r="M67" s="4">
        <f>-(L67-$L$3)/$L$3*100</f>
        <v>37.75933609958507</v>
      </c>
      <c r="N67">
        <v>14.2</v>
      </c>
      <c r="O67" s="4">
        <f>-(N67-$N$3)/$N$3*100</f>
        <v>30.392156862745097</v>
      </c>
      <c r="P67">
        <v>13.7</v>
      </c>
      <c r="Q67" s="4">
        <f>-(P67-$P$3)/$P$3*100</f>
        <v>21.714285714285719</v>
      </c>
      <c r="R67">
        <v>12.2</v>
      </c>
      <c r="S67" s="4">
        <f>-(R67-$R$3)/$R$3*100</f>
        <v>26.506024096385556</v>
      </c>
      <c r="V67" s="4"/>
      <c r="X67" s="4"/>
      <c r="Z67" s="4"/>
      <c r="AB67" s="4"/>
      <c r="AD67" s="4">
        <f>(D67*0.4)+(M67*0.5)+(V67*0.1)</f>
        <v>37.491912947751715</v>
      </c>
      <c r="AE67" s="4">
        <f>(F67*0.4)+(O67*0.5)+(X67*0.1)</f>
        <v>24.95879029577933</v>
      </c>
      <c r="AF67" s="4">
        <f>(H67*0.4)+(Q67*0.5)+(Z67*0.1)</f>
        <v>17.580789580789581</v>
      </c>
      <c r="AG67" s="4">
        <f>(J67*0.4)+(S67*0.5)+(AB67*0.1)</f>
        <v>16.731272917757998</v>
      </c>
    </row>
    <row r="68" spans="1:33" x14ac:dyDescent="0.2">
      <c r="A68">
        <v>573</v>
      </c>
      <c r="B68" s="1" t="s">
        <v>88</v>
      </c>
      <c r="C68">
        <v>16.399999999999999</v>
      </c>
      <c r="D68" s="4">
        <f>(C68-$C$3)/$C$3*100</f>
        <v>-33.061224489795926</v>
      </c>
      <c r="E68">
        <v>18.600000000000001</v>
      </c>
      <c r="F68" s="4">
        <f>(E68-$E$3)/$E$3*100</f>
        <v>-36.949152542372879</v>
      </c>
      <c r="G68">
        <v>21.7</v>
      </c>
      <c r="H68" s="4">
        <f>(G68-$G$3)/$G$3*100</f>
        <v>-38.176638176638185</v>
      </c>
      <c r="I68" s="33">
        <v>23.1</v>
      </c>
      <c r="J68" s="4">
        <f>(I68-$I$3)/$I$3*100</f>
        <v>-37.228260869565212</v>
      </c>
      <c r="L68">
        <v>28.4</v>
      </c>
      <c r="M68" s="4">
        <f>-(L68-$L$3)/$L$3*100</f>
        <v>-17.842323651452269</v>
      </c>
      <c r="N68">
        <v>23.9</v>
      </c>
      <c r="O68" s="4">
        <f>-(N68-$N$3)/$N$3*100</f>
        <v>-17.156862745098039</v>
      </c>
      <c r="P68">
        <v>21.1</v>
      </c>
      <c r="Q68" s="4">
        <f>-(P68-$P$3)/$P$3*100</f>
        <v>-20.57142857142858</v>
      </c>
      <c r="R68">
        <v>20</v>
      </c>
      <c r="S68" s="4">
        <f>-(R68-$R$3)/$R$3*100</f>
        <v>-20.481927710843365</v>
      </c>
      <c r="U68">
        <v>14.5</v>
      </c>
      <c r="V68" s="4">
        <f>(U68-$U$3)/$U$3*100</f>
        <v>10.687022900763361</v>
      </c>
      <c r="W68">
        <v>7.8</v>
      </c>
      <c r="X68" s="4">
        <f>(W68-$W$3)/$W$3*100</f>
        <v>9.8591549295774676</v>
      </c>
      <c r="Y68">
        <v>4.9000000000000004</v>
      </c>
      <c r="Z68" s="4">
        <f>(Y68-$Y$3)/$Y$3*100</f>
        <v>-3.9215686274509665</v>
      </c>
      <c r="AA68">
        <v>3</v>
      </c>
      <c r="AB68" s="4">
        <f>(AA68-$AA$3)/$AA$3*100</f>
        <v>0</v>
      </c>
      <c r="AD68" s="4">
        <f>(D68*0.4)+(M68*0.5)+(V68*0.1)</f>
        <v>-21.076949331568169</v>
      </c>
      <c r="AE68" s="4">
        <f>(F68*0.4)+(O68*0.5)+(X68*0.1)</f>
        <v>-22.372176896540424</v>
      </c>
      <c r="AF68" s="4">
        <f>(H68*0.4)+(Q68*0.5)+(Z68*0.1)</f>
        <v>-25.948526419114664</v>
      </c>
      <c r="AG68" s="4">
        <f>(J68*0.4)+(S68*0.5)+(AB68*0.1)</f>
        <v>-25.132268203247769</v>
      </c>
    </row>
    <row r="69" spans="1:33" x14ac:dyDescent="0.2">
      <c r="A69">
        <v>575</v>
      </c>
      <c r="B69" s="1" t="s">
        <v>89</v>
      </c>
      <c r="C69">
        <v>14.5</v>
      </c>
      <c r="D69" s="4">
        <f>(C69-$C$3)/$C$3*100</f>
        <v>-40.816326530612244</v>
      </c>
      <c r="E69">
        <v>17.3</v>
      </c>
      <c r="F69" s="4">
        <f>(E69-$E$3)/$E$3*100</f>
        <v>-41.355932203389827</v>
      </c>
      <c r="G69">
        <v>20.2</v>
      </c>
      <c r="H69" s="4">
        <f>(G69-$G$3)/$G$3*100</f>
        <v>-42.450142450142451</v>
      </c>
      <c r="I69" s="33">
        <v>21.4</v>
      </c>
      <c r="J69" s="4">
        <f>(I69-$I$3)/$I$3*100</f>
        <v>-41.847826086956516</v>
      </c>
      <c r="L69">
        <v>30.4</v>
      </c>
      <c r="M69" s="4">
        <f>-(L69-$L$3)/$L$3*100</f>
        <v>-26.141078838174259</v>
      </c>
      <c r="N69">
        <v>25.5</v>
      </c>
      <c r="O69" s="4">
        <f>-(N69-$N$3)/$N$3*100</f>
        <v>-25.000000000000011</v>
      </c>
      <c r="P69">
        <v>22.3</v>
      </c>
      <c r="Q69" s="4">
        <f>-(P69-$P$3)/$P$3*100</f>
        <v>-27.428571428571431</v>
      </c>
      <c r="R69">
        <v>21.2</v>
      </c>
      <c r="S69" s="4">
        <f>-(R69-$R$3)/$R$3*100</f>
        <v>-27.710843373493958</v>
      </c>
      <c r="U69">
        <v>10.6</v>
      </c>
      <c r="V69" s="4">
        <f>(U69-$U$3)/$U$3*100</f>
        <v>-19.083969465648856</v>
      </c>
      <c r="W69">
        <v>6.3</v>
      </c>
      <c r="X69" s="4">
        <f>(W69-$W$3)/$W$3*100</f>
        <v>-11.267605633802814</v>
      </c>
      <c r="Y69">
        <v>3.8</v>
      </c>
      <c r="Z69" s="4">
        <f>(Y69-$Y$3)/$Y$3*100</f>
        <v>-25.490196078431371</v>
      </c>
      <c r="AA69">
        <v>2.4</v>
      </c>
      <c r="AB69" s="4">
        <f>(AA69-$AA$3)/$AA$3*100</f>
        <v>-20.000000000000004</v>
      </c>
      <c r="AD69" s="4">
        <f>(D69*0.4)+(M69*0.5)+(V69*0.1)</f>
        <v>-31.305466977896913</v>
      </c>
      <c r="AE69" s="4">
        <f>(F69*0.4)+(O69*0.5)+(X69*0.1)</f>
        <v>-30.169133444736218</v>
      </c>
      <c r="AF69" s="4">
        <f>(H69*0.4)+(Q69*0.5)+(Z69*0.1)</f>
        <v>-33.243362302185837</v>
      </c>
      <c r="AG69" s="4">
        <f>(J69*0.4)+(S69*0.5)+(AB69*0.1)</f>
        <v>-32.594552121529588</v>
      </c>
    </row>
    <row r="70" spans="1:33" x14ac:dyDescent="0.2">
      <c r="A70">
        <v>580</v>
      </c>
      <c r="B70" s="1" t="s">
        <v>95</v>
      </c>
      <c r="C70">
        <v>16.8</v>
      </c>
      <c r="D70" s="4">
        <f>(C70-$C$3)/$C$3*100</f>
        <v>-31.428571428571427</v>
      </c>
      <c r="E70">
        <v>18.7</v>
      </c>
      <c r="F70" s="4">
        <f>(E70-$E$3)/$E$3*100</f>
        <v>-36.610169491525426</v>
      </c>
      <c r="G70">
        <v>21.8</v>
      </c>
      <c r="H70" s="4">
        <f>(G70-$G$3)/$G$3*100</f>
        <v>-37.89173789173789</v>
      </c>
      <c r="I70" s="33">
        <v>23</v>
      </c>
      <c r="J70" s="4">
        <f>(I70-$I$3)/$I$3*100</f>
        <v>-37.499999999999993</v>
      </c>
      <c r="L70">
        <v>27.9</v>
      </c>
      <c r="M70" s="4">
        <f>-(L70-$L$3)/$L$3*100</f>
        <v>-15.767634854771773</v>
      </c>
      <c r="N70">
        <v>24.1</v>
      </c>
      <c r="O70" s="4">
        <f>-(N70-$N$3)/$N$3*100</f>
        <v>-18.137254901960802</v>
      </c>
      <c r="P70">
        <v>21.6</v>
      </c>
      <c r="Q70" s="4">
        <f>-(P70-$P$3)/$P$3*100</f>
        <v>-23.428571428571438</v>
      </c>
      <c r="R70">
        <v>20.100000000000001</v>
      </c>
      <c r="S70" s="4">
        <f>-(R70-$R$3)/$R$3*100</f>
        <v>-21.08433734939759</v>
      </c>
      <c r="U70">
        <v>10.6</v>
      </c>
      <c r="V70" s="4">
        <f>(U70-$U$3)/$U$3*100</f>
        <v>-19.083969465648856</v>
      </c>
      <c r="W70">
        <v>5.8</v>
      </c>
      <c r="X70" s="4">
        <f>(W70-$W$3)/$W$3*100</f>
        <v>-18.309859154929576</v>
      </c>
      <c r="Y70">
        <v>4.2</v>
      </c>
      <c r="Z70" s="4">
        <f>(Y70-$Y$3)/$Y$3*100</f>
        <v>-17.647058823529402</v>
      </c>
      <c r="AA70">
        <v>2.5</v>
      </c>
      <c r="AB70" s="4">
        <f>(AA70-$AA$3)/$AA$3*100</f>
        <v>-16.666666666666664</v>
      </c>
      <c r="AD70" s="4">
        <f>(D70*0.4)+(M70*0.5)+(V70*0.1)</f>
        <v>-22.363642945379343</v>
      </c>
      <c r="AE70" s="4">
        <f>(F70*0.4)+(O70*0.5)+(X70*0.1)</f>
        <v>-25.54368116308353</v>
      </c>
      <c r="AF70" s="4">
        <f>(H70*0.4)+(Q70*0.5)+(Z70*0.1)</f>
        <v>-28.635686753333815</v>
      </c>
      <c r="AG70" s="4">
        <f>(J70*0.4)+(S70*0.5)+(AB70*0.1)</f>
        <v>-27.208835341365461</v>
      </c>
    </row>
    <row r="71" spans="1:33" x14ac:dyDescent="0.2">
      <c r="A71">
        <v>607</v>
      </c>
      <c r="B71" s="1" t="s">
        <v>15</v>
      </c>
      <c r="C71">
        <v>18.3</v>
      </c>
      <c r="D71" s="4">
        <f>(C71-$C$3)/$C$3*100</f>
        <v>-25.30612244897959</v>
      </c>
      <c r="E71">
        <v>22</v>
      </c>
      <c r="F71" s="4">
        <f>(E71-$E$3)/$E$3*100</f>
        <v>-25.423728813559322</v>
      </c>
      <c r="G71">
        <v>25.9</v>
      </c>
      <c r="H71" s="4">
        <f>(G71-$G$3)/$G$3*100</f>
        <v>-26.210826210826216</v>
      </c>
      <c r="I71" s="33">
        <v>27.3</v>
      </c>
      <c r="J71" s="4">
        <f>(I71-$I$3)/$I$3*100</f>
        <v>-25.815217391304341</v>
      </c>
      <c r="L71">
        <v>29.2</v>
      </c>
      <c r="M71" s="4">
        <f>-(L71-$L$3)/$L$3*100</f>
        <v>-21.161825726141068</v>
      </c>
      <c r="N71">
        <v>25.2</v>
      </c>
      <c r="O71" s="4">
        <f>-(N71-$N$3)/$N$3*100</f>
        <v>-23.529411764705888</v>
      </c>
      <c r="P71">
        <v>22</v>
      </c>
      <c r="Q71" s="4">
        <f>-(P71-$P$3)/$P$3*100</f>
        <v>-25.714285714285712</v>
      </c>
      <c r="R71">
        <v>20.9</v>
      </c>
      <c r="S71" s="4">
        <f>-(R71-$R$3)/$R$3*100</f>
        <v>-25.903614457831303</v>
      </c>
      <c r="U71">
        <v>9.3000000000000007</v>
      </c>
      <c r="V71" s="4">
        <f>(U71-$U$3)/$U$3*100</f>
        <v>-29.007633587786252</v>
      </c>
      <c r="W71">
        <v>5.5</v>
      </c>
      <c r="X71" s="4">
        <f>(W71-$W$3)/$W$3*100</f>
        <v>-22.535211267605629</v>
      </c>
      <c r="Y71">
        <v>3.7</v>
      </c>
      <c r="Z71" s="4">
        <f>(Y71-$Y$3)/$Y$3*100</f>
        <v>-27.450980392156854</v>
      </c>
      <c r="AA71">
        <v>2.2999999999999998</v>
      </c>
      <c r="AB71" s="4">
        <f>(AA71-$AA$3)/$AA$3*100</f>
        <v>-23.333333333333339</v>
      </c>
      <c r="AD71" s="4">
        <f>(D71*0.4)+(M71*0.5)+(V71*0.1)</f>
        <v>-23.604125201440997</v>
      </c>
      <c r="AE71" s="4">
        <f>(F71*0.4)+(O71*0.5)+(X71*0.1)</f>
        <v>-24.187718534537236</v>
      </c>
      <c r="AF71" s="4">
        <f>(H71*0.4)+(Q71*0.5)+(Z71*0.1)</f>
        <v>-26.08657138068903</v>
      </c>
      <c r="AG71" s="4">
        <f>(J71*0.4)+(S71*0.5)+(AB71*0.1)</f>
        <v>-25.611227518770725</v>
      </c>
    </row>
    <row r="72" spans="1:33" x14ac:dyDescent="0.2">
      <c r="A72">
        <v>615</v>
      </c>
      <c r="B72" s="1" t="s">
        <v>37</v>
      </c>
      <c r="C72">
        <v>19.899999999999999</v>
      </c>
      <c r="D72" s="4">
        <f>(C72-$C$3)/$C$3*100</f>
        <v>-18.775510204081638</v>
      </c>
      <c r="E72">
        <v>24.3</v>
      </c>
      <c r="F72" s="4">
        <f>(E72-$E$3)/$E$3*100</f>
        <v>-17.627118644067792</v>
      </c>
      <c r="G72">
        <v>29.1</v>
      </c>
      <c r="H72" s="4">
        <f>(G72-$G$3)/$G$3*100</f>
        <v>-17.094017094017094</v>
      </c>
      <c r="I72" s="33">
        <v>31.5</v>
      </c>
      <c r="J72" s="4">
        <f>(I72-$I$3)/$I$3*100</f>
        <v>-14.402173913043473</v>
      </c>
      <c r="L72">
        <v>26.8</v>
      </c>
      <c r="M72" s="4">
        <f>-(L72-$L$3)/$L$3*100</f>
        <v>-11.203319502074685</v>
      </c>
      <c r="N72">
        <v>22.7</v>
      </c>
      <c r="O72" s="4">
        <f>-(N72-$N$3)/$N$3*100</f>
        <v>-11.274509803921573</v>
      </c>
      <c r="P72">
        <v>19.600000000000001</v>
      </c>
      <c r="Q72" s="4">
        <f>-(P72-$P$3)/$P$3*100</f>
        <v>-12.000000000000007</v>
      </c>
      <c r="R72">
        <v>18.8</v>
      </c>
      <c r="S72" s="4">
        <f>-(R72-$R$3)/$R$3*100</f>
        <v>-13.253012048192767</v>
      </c>
      <c r="U72">
        <v>10.5</v>
      </c>
      <c r="V72" s="4">
        <f>(U72-$U$3)/$U$3*100</f>
        <v>-19.847328244274806</v>
      </c>
      <c r="W72">
        <v>6</v>
      </c>
      <c r="X72" s="4">
        <f>(W72-$W$3)/$W$3*100</f>
        <v>-15.492957746478869</v>
      </c>
      <c r="Y72">
        <v>4.4000000000000004</v>
      </c>
      <c r="Z72" s="4">
        <f>(Y72-$Y$3)/$Y$3*100</f>
        <v>-13.725490196078418</v>
      </c>
      <c r="AA72">
        <v>2.5</v>
      </c>
      <c r="AB72" s="4">
        <f>(AA72-$AA$3)/$AA$3*100</f>
        <v>-16.666666666666664</v>
      </c>
      <c r="AD72" s="4">
        <f>(D72*0.4)+(M72*0.5)+(V72*0.1)</f>
        <v>-15.096596657097477</v>
      </c>
      <c r="AE72" s="4">
        <f>(F72*0.4)+(O72*0.5)+(X72*0.1)</f>
        <v>-14.237398134235793</v>
      </c>
      <c r="AF72" s="4">
        <f>(H72*0.4)+(Q72*0.5)+(Z72*0.1)</f>
        <v>-14.210155857214684</v>
      </c>
      <c r="AG72" s="4">
        <f>(J72*0.4)+(S72*0.5)+(AB72*0.1)</f>
        <v>-14.054042255980439</v>
      </c>
    </row>
    <row r="73" spans="1:33" x14ac:dyDescent="0.2">
      <c r="A73">
        <v>621</v>
      </c>
      <c r="B73" s="1" t="s">
        <v>46</v>
      </c>
      <c r="C73">
        <v>21.8</v>
      </c>
      <c r="D73" s="4">
        <f>(C73-$C$3)/$C$3*100</f>
        <v>-11.020408163265303</v>
      </c>
      <c r="E73">
        <v>26</v>
      </c>
      <c r="F73" s="4">
        <f>(E73-$E$3)/$E$3*100</f>
        <v>-11.864406779661017</v>
      </c>
      <c r="G73">
        <v>30.7</v>
      </c>
      <c r="H73" s="4">
        <f>(G73-$G$3)/$G$3*100</f>
        <v>-12.535612535612541</v>
      </c>
      <c r="I73" s="33">
        <v>32</v>
      </c>
      <c r="J73" s="4">
        <f>(I73-$I$3)/$I$3*100</f>
        <v>-13.043478260869559</v>
      </c>
      <c r="L73">
        <v>24.9</v>
      </c>
      <c r="M73" s="4">
        <f>-(L73-$L$3)/$L$3*100</f>
        <v>-3.3195020746887849</v>
      </c>
      <c r="N73">
        <v>21.4</v>
      </c>
      <c r="O73" s="4">
        <f>-(N73-$N$3)/$N$3*100</f>
        <v>-4.9019607843137258</v>
      </c>
      <c r="P73">
        <v>18.600000000000001</v>
      </c>
      <c r="Q73" s="4">
        <f>-(P73-$P$3)/$P$3*100</f>
        <v>-6.2857142857142945</v>
      </c>
      <c r="R73">
        <v>17.399999999999999</v>
      </c>
      <c r="S73" s="4">
        <f>-(R73-$R$3)/$R$3*100</f>
        <v>-4.8192771084337167</v>
      </c>
      <c r="U73">
        <v>12.6</v>
      </c>
      <c r="V73" s="4">
        <f>(U73-$U$3)/$U$3*100</f>
        <v>-3.8167938931297711</v>
      </c>
      <c r="W73">
        <v>6.4</v>
      </c>
      <c r="X73" s="4">
        <f>(W73-$W$3)/$W$3*100</f>
        <v>-9.8591549295774552</v>
      </c>
      <c r="Y73">
        <v>4.2</v>
      </c>
      <c r="Z73" s="4">
        <f>(Y73-$Y$3)/$Y$3*100</f>
        <v>-17.647058823529402</v>
      </c>
      <c r="AA73">
        <v>2.7</v>
      </c>
      <c r="AB73" s="4">
        <f>(AA73-$AA$3)/$AA$3*100</f>
        <v>-9.9999999999999929</v>
      </c>
      <c r="AD73" s="4">
        <f>(D73*0.4)+(M73*0.5)+(V73*0.1)</f>
        <v>-6.4495936919634911</v>
      </c>
      <c r="AE73" s="4">
        <f>(F73*0.4)+(O73*0.5)+(X73*0.1)</f>
        <v>-8.1826585969790155</v>
      </c>
      <c r="AF73" s="4">
        <f>(H73*0.4)+(Q73*0.5)+(Z73*0.1)</f>
        <v>-9.9218080394551045</v>
      </c>
      <c r="AG73" s="4">
        <f>(J73*0.4)+(S73*0.5)+(AB73*0.1)</f>
        <v>-8.6270298585646827</v>
      </c>
    </row>
    <row r="74" spans="1:33" x14ac:dyDescent="0.2">
      <c r="A74">
        <v>630</v>
      </c>
      <c r="B74" s="1" t="s">
        <v>90</v>
      </c>
      <c r="C74">
        <v>23.3</v>
      </c>
      <c r="D74" s="4">
        <f>(C74-$C$3)/$C$3*100</f>
        <v>-4.8979591836734659</v>
      </c>
      <c r="E74">
        <v>27.3</v>
      </c>
      <c r="F74" s="4">
        <f>(E74-$E$3)/$E$3*100</f>
        <v>-7.4576271186440657</v>
      </c>
      <c r="G74">
        <v>32.6</v>
      </c>
      <c r="H74" s="4">
        <f>(G74-$G$3)/$G$3*100</f>
        <v>-7.1225071225071224</v>
      </c>
      <c r="I74" s="33">
        <v>34.4</v>
      </c>
      <c r="J74" s="4">
        <f>(I74-$I$3)/$I$3*100</f>
        <v>-6.5217391304347796</v>
      </c>
      <c r="L74">
        <v>25.2</v>
      </c>
      <c r="M74" s="4">
        <f>-(L74-$L$3)/$L$3*100</f>
        <v>-4.5643153526970863</v>
      </c>
      <c r="N74">
        <v>21.6</v>
      </c>
      <c r="O74" s="4">
        <f>-(N74-$N$3)/$N$3*100</f>
        <v>-5.8823529411764852</v>
      </c>
      <c r="P74">
        <v>18.399999999999999</v>
      </c>
      <c r="Q74" s="4">
        <f>-(P74-$P$3)/$P$3*100</f>
        <v>-5.1428571428571344</v>
      </c>
      <c r="R74">
        <v>17.3</v>
      </c>
      <c r="S74" s="4">
        <f>-(R74-$R$3)/$R$3*100</f>
        <v>-4.2168674698795137</v>
      </c>
      <c r="U74">
        <v>15.2</v>
      </c>
      <c r="V74" s="4">
        <f>(U74-$U$3)/$U$3*100</f>
        <v>16.030534351145036</v>
      </c>
      <c r="W74">
        <v>8.1999999999999993</v>
      </c>
      <c r="X74" s="4">
        <f>(W74-$W$3)/$W$3*100</f>
        <v>15.492957746478869</v>
      </c>
      <c r="Y74">
        <v>6.6</v>
      </c>
      <c r="Z74" s="4">
        <f>(Y74-$Y$3)/$Y$3*100</f>
        <v>29.411764705882355</v>
      </c>
      <c r="AA74">
        <v>3.7</v>
      </c>
      <c r="AB74" s="4">
        <f>(AA74-$AA$3)/$AA$3*100</f>
        <v>23.333333333333339</v>
      </c>
      <c r="AD74" s="4">
        <f>(D74*0.4)+(M74*0.5)+(V74*0.1)</f>
        <v>-2.6382879147034259</v>
      </c>
      <c r="AE74" s="4">
        <f>(F74*0.4)+(O74*0.5)+(X74*0.1)</f>
        <v>-4.3749315433979818</v>
      </c>
      <c r="AF74" s="4">
        <f>(H74*0.4)+(Q74*0.5)+(Z74*0.1)</f>
        <v>-2.4792549498431811</v>
      </c>
      <c r="AG74" s="4">
        <f>(J74*0.4)+(S74*0.5)+(AB74*0.1)</f>
        <v>-2.3837960537803351</v>
      </c>
    </row>
    <row r="75" spans="1:33" x14ac:dyDescent="0.2">
      <c r="A75">
        <v>657</v>
      </c>
      <c r="B75" s="1" t="s">
        <v>32</v>
      </c>
      <c r="C75">
        <v>18.100000000000001</v>
      </c>
      <c r="D75" s="4">
        <f>(C75-$C$3)/$C$3*100</f>
        <v>-26.122448979591834</v>
      </c>
      <c r="E75">
        <v>21.9</v>
      </c>
      <c r="F75" s="4">
        <f>(E75-$E$3)/$E$3*100</f>
        <v>-25.762711864406786</v>
      </c>
      <c r="G75">
        <v>26.1</v>
      </c>
      <c r="H75" s="4">
        <f>(G75-$G$3)/$G$3*100</f>
        <v>-25.641025641025639</v>
      </c>
      <c r="I75" s="33">
        <v>27.2</v>
      </c>
      <c r="J75" s="4">
        <f>(I75-$I$3)/$I$3*100</f>
        <v>-26.086956521739125</v>
      </c>
      <c r="L75">
        <v>27.3</v>
      </c>
      <c r="M75" s="4">
        <f>-(L75-$L$3)/$L$3*100</f>
        <v>-13.278008298755184</v>
      </c>
      <c r="N75">
        <v>22.7</v>
      </c>
      <c r="O75" s="4">
        <f>-(N75-$N$3)/$N$3*100</f>
        <v>-11.274509803921573</v>
      </c>
      <c r="P75">
        <v>19.5</v>
      </c>
      <c r="Q75" s="4">
        <f>-(P75-$P$3)/$P$3*100</f>
        <v>-11.428571428571429</v>
      </c>
      <c r="R75">
        <v>18.3</v>
      </c>
      <c r="S75" s="4">
        <f>-(R75-$R$3)/$R$3*100</f>
        <v>-10.240963855421683</v>
      </c>
      <c r="U75">
        <v>18.8</v>
      </c>
      <c r="V75" s="4">
        <f>(U75-$U$3)/$U$3*100</f>
        <v>43.511450381679403</v>
      </c>
      <c r="W75">
        <v>9.9</v>
      </c>
      <c r="X75" s="4">
        <f>(W75-$W$3)/$W$3*100</f>
        <v>39.436619718309871</v>
      </c>
      <c r="Y75">
        <v>6.9</v>
      </c>
      <c r="Z75" s="4">
        <f>(Y75-$Y$3)/$Y$3*100</f>
        <v>35.29411764705884</v>
      </c>
      <c r="AA75">
        <v>4.5</v>
      </c>
      <c r="AB75" s="4">
        <f>(AA75-$AA$3)/$AA$3*100</f>
        <v>50</v>
      </c>
      <c r="AD75" s="4">
        <f>(D75*0.4)+(M75*0.5)+(V75*0.1)</f>
        <v>-12.736838703046386</v>
      </c>
      <c r="AE75" s="4">
        <f>(F75*0.4)+(O75*0.5)+(X75*0.1)</f>
        <v>-11.998677675892512</v>
      </c>
      <c r="AF75" s="4">
        <f>(H75*0.4)+(Q75*0.5)+(Z75*0.1)</f>
        <v>-12.441284205990087</v>
      </c>
      <c r="AG75" s="4">
        <f>(J75*0.4)+(S75*0.5)+(AB75*0.1)</f>
        <v>-10.555264536406492</v>
      </c>
    </row>
    <row r="76" spans="1:33" x14ac:dyDescent="0.2">
      <c r="A76">
        <v>661</v>
      </c>
      <c r="B76" s="1" t="s">
        <v>36</v>
      </c>
      <c r="C76">
        <v>20.9</v>
      </c>
      <c r="D76" s="4">
        <f>(C76-$C$3)/$C$3*100</f>
        <v>-14.693877551020416</v>
      </c>
      <c r="E76">
        <v>24.4</v>
      </c>
      <c r="F76" s="4">
        <f>(E76-$E$3)/$E$3*100</f>
        <v>-17.288135593220343</v>
      </c>
      <c r="G76">
        <v>27.7</v>
      </c>
      <c r="H76" s="4">
        <f>(G76-$G$3)/$G$3*100</f>
        <v>-21.082621082621088</v>
      </c>
      <c r="I76" s="33">
        <v>28.6</v>
      </c>
      <c r="J76" s="4">
        <f>(I76-$I$3)/$I$3*100</f>
        <v>-22.282608695652165</v>
      </c>
      <c r="L76">
        <v>26.5</v>
      </c>
      <c r="M76" s="4">
        <f>-(L76-$L$3)/$L$3*100</f>
        <v>-9.9585062240663831</v>
      </c>
      <c r="N76">
        <v>22.1</v>
      </c>
      <c r="O76" s="4">
        <f>-(N76-$N$3)/$N$3*100</f>
        <v>-8.3333333333333481</v>
      </c>
      <c r="P76">
        <v>19.2</v>
      </c>
      <c r="Q76" s="4">
        <f>-(P76-$P$3)/$P$3*100</f>
        <v>-9.71428571428571</v>
      </c>
      <c r="R76">
        <v>17.8</v>
      </c>
      <c r="S76" s="4">
        <f>-(R76-$R$3)/$R$3*100</f>
        <v>-7.2289156626505982</v>
      </c>
      <c r="U76">
        <v>14.6</v>
      </c>
      <c r="V76" s="4">
        <f>(U76-$U$3)/$U$3*100</f>
        <v>11.450381679389313</v>
      </c>
      <c r="W76">
        <v>7.4</v>
      </c>
      <c r="X76" s="4">
        <f>(W76-$W$3)/$W$3*100</f>
        <v>4.2253521126760667</v>
      </c>
      <c r="Y76">
        <v>5.3</v>
      </c>
      <c r="Z76" s="4">
        <f>(Y76-$Y$3)/$Y$3*100</f>
        <v>3.9215686274509838</v>
      </c>
      <c r="AA76">
        <v>3.2</v>
      </c>
      <c r="AB76" s="4">
        <f>(AA76-$AA$3)/$AA$3*100</f>
        <v>6.6666666666666723</v>
      </c>
      <c r="AD76" s="4">
        <f>(D76*0.4)+(M76*0.5)+(V76*0.1)</f>
        <v>-9.7117659645024261</v>
      </c>
      <c r="AE76" s="4">
        <f>(F76*0.4)+(O76*0.5)+(X76*0.1)</f>
        <v>-10.659385692687206</v>
      </c>
      <c r="AF76" s="4">
        <f>(H76*0.4)+(Q76*0.5)+(Z76*0.1)</f>
        <v>-12.898034427446193</v>
      </c>
      <c r="AG76" s="4">
        <f>(J76*0.4)+(S76*0.5)+(AB76*0.1)</f>
        <v>-11.860834642919496</v>
      </c>
    </row>
    <row r="77" spans="1:33" x14ac:dyDescent="0.2">
      <c r="A77">
        <v>665</v>
      </c>
      <c r="B77" s="1" t="s">
        <v>51</v>
      </c>
      <c r="C77">
        <v>17.100000000000001</v>
      </c>
      <c r="D77" s="4">
        <f>(C77-$C$3)/$C$3*100</f>
        <v>-30.204081632653057</v>
      </c>
      <c r="E77">
        <v>19.100000000000001</v>
      </c>
      <c r="F77" s="4">
        <f>(E77-$E$3)/$E$3*100</f>
        <v>-35.254237288135585</v>
      </c>
      <c r="G77">
        <v>21.8</v>
      </c>
      <c r="H77" s="4">
        <f>(G77-$G$3)/$G$3*100</f>
        <v>-37.89173789173789</v>
      </c>
      <c r="I77" s="33">
        <v>22.5</v>
      </c>
      <c r="J77" s="4">
        <f>(I77-$I$3)/$I$3*100</f>
        <v>-38.858695652173907</v>
      </c>
      <c r="L77">
        <v>30.6</v>
      </c>
      <c r="M77" s="4">
        <f>-(L77-$L$3)/$L$3*100</f>
        <v>-26.970954356846473</v>
      </c>
      <c r="N77">
        <v>24.4</v>
      </c>
      <c r="O77" s="4">
        <f>-(N77-$N$3)/$N$3*100</f>
        <v>-19.607843137254903</v>
      </c>
      <c r="P77">
        <v>21.6</v>
      </c>
      <c r="Q77" s="4">
        <f>-(P77-$P$3)/$P$3*100</f>
        <v>-23.428571428571438</v>
      </c>
      <c r="R77">
        <v>20.3</v>
      </c>
      <c r="S77" s="4">
        <f>-(R77-$R$3)/$R$3*100</f>
        <v>-22.289156626506017</v>
      </c>
      <c r="U77">
        <v>11.5</v>
      </c>
      <c r="V77" s="4">
        <f>(U77-$U$3)/$U$3*100</f>
        <v>-12.213740458015266</v>
      </c>
      <c r="W77">
        <v>7.8</v>
      </c>
      <c r="X77" s="4">
        <f>(W77-$W$3)/$W$3*100</f>
        <v>9.8591549295774676</v>
      </c>
      <c r="Y77">
        <v>5.2</v>
      </c>
      <c r="Z77" s="4">
        <f>(Y77-$Y$3)/$Y$3*100</f>
        <v>1.960784313725501</v>
      </c>
      <c r="AA77">
        <v>3.5</v>
      </c>
      <c r="AB77" s="4">
        <f>(AA77-$AA$3)/$AA$3*100</f>
        <v>16.666666666666664</v>
      </c>
      <c r="AD77" s="4">
        <f>(D77*0.4)+(M77*0.5)+(V77*0.1)</f>
        <v>-26.788483877285984</v>
      </c>
      <c r="AE77" s="4">
        <f>(F77*0.4)+(O77*0.5)+(X77*0.1)</f>
        <v>-22.919700990923939</v>
      </c>
      <c r="AF77" s="4">
        <f>(H77*0.4)+(Q77*0.5)+(Z77*0.1)</f>
        <v>-26.674902439608324</v>
      </c>
      <c r="AG77" s="4">
        <f>(J77*0.4)+(S77*0.5)+(AB77*0.1)</f>
        <v>-25.021389907455902</v>
      </c>
    </row>
    <row r="78" spans="1:33" x14ac:dyDescent="0.2">
      <c r="A78">
        <v>671</v>
      </c>
      <c r="B78" s="1" t="s">
        <v>80</v>
      </c>
      <c r="C78">
        <v>18.3</v>
      </c>
      <c r="D78" s="4">
        <f>(C78-$C$3)/$C$3*100</f>
        <v>-25.30612244897959</v>
      </c>
      <c r="E78">
        <v>20.100000000000001</v>
      </c>
      <c r="F78" s="4">
        <f>(E78-$E$3)/$E$3*100</f>
        <v>-31.864406779661014</v>
      </c>
      <c r="G78">
        <v>22.9</v>
      </c>
      <c r="H78" s="4">
        <f>(G78-$G$3)/$G$3*100</f>
        <v>-34.757834757834765</v>
      </c>
      <c r="I78" s="33">
        <v>24.1</v>
      </c>
      <c r="J78" s="4">
        <f>(I78-$I$3)/$I$3*100</f>
        <v>-34.510869565217384</v>
      </c>
      <c r="L78">
        <v>30.6</v>
      </c>
      <c r="M78" s="4">
        <f>-(L78-$L$3)/$L$3*100</f>
        <v>-26.970954356846473</v>
      </c>
      <c r="N78">
        <v>26.8</v>
      </c>
      <c r="O78" s="4">
        <f>-(N78-$N$3)/$N$3*100</f>
        <v>-31.372549019607852</v>
      </c>
      <c r="P78">
        <v>24</v>
      </c>
      <c r="Q78" s="4">
        <f>-(P78-$P$3)/$P$3*100</f>
        <v>-37.142857142857146</v>
      </c>
      <c r="R78">
        <v>22.4</v>
      </c>
      <c r="S78" s="4">
        <f>-(R78-$R$3)/$R$3*100</f>
        <v>-34.939759036144558</v>
      </c>
      <c r="U78">
        <v>5.9</v>
      </c>
      <c r="V78" s="4">
        <f>(U78-$U$3)/$U$3*100</f>
        <v>-54.961832061068691</v>
      </c>
      <c r="W78">
        <v>7.5</v>
      </c>
      <c r="X78" s="4">
        <f>(W78-$W$3)/$W$3*100</f>
        <v>5.6338028169014134</v>
      </c>
      <c r="Y78">
        <v>5</v>
      </c>
      <c r="Z78" s="4">
        <f>(Y78-$Y$3)/$Y$3*100</f>
        <v>-1.9607843137254832</v>
      </c>
      <c r="AA78">
        <v>3</v>
      </c>
      <c r="AB78" s="4">
        <f>(AA78-$AA$3)/$AA$3*100</f>
        <v>0</v>
      </c>
      <c r="AD78" s="4">
        <f>(D78*0.4)+(M78*0.5)+(V78*0.1)</f>
        <v>-29.104109364121946</v>
      </c>
      <c r="AE78" s="4">
        <f>(F78*0.4)+(O78*0.5)+(X78*0.1)</f>
        <v>-27.868656939978191</v>
      </c>
      <c r="AF78" s="4">
        <f>(H78*0.4)+(Q78*0.5)+(Z78*0.1)</f>
        <v>-32.670640905935024</v>
      </c>
      <c r="AG78" s="4">
        <f>(J78*0.4)+(S78*0.5)+(AB78*0.1)</f>
        <v>-31.274227344159232</v>
      </c>
    </row>
    <row r="79" spans="1:33" x14ac:dyDescent="0.2">
      <c r="A79">
        <v>706</v>
      </c>
      <c r="B79" s="1" t="s">
        <v>82</v>
      </c>
      <c r="C79">
        <v>21</v>
      </c>
      <c r="D79" s="4">
        <f>(C79-$C$3)/$C$3*100</f>
        <v>-14.285714285714285</v>
      </c>
      <c r="E79">
        <v>24.2</v>
      </c>
      <c r="F79" s="4">
        <f>(E79-$E$3)/$E$3*100</f>
        <v>-17.966101694915256</v>
      </c>
      <c r="G79">
        <v>29.1</v>
      </c>
      <c r="H79" s="4">
        <f>(G79-$G$3)/$G$3*100</f>
        <v>-17.094017094017094</v>
      </c>
      <c r="I79" s="33">
        <v>31.6</v>
      </c>
      <c r="J79" s="4">
        <f>(I79-$I$3)/$I$3*100</f>
        <v>-14.130434782608686</v>
      </c>
      <c r="L79">
        <v>24.2</v>
      </c>
      <c r="M79" s="4">
        <f>-(L79-$L$3)/$L$3*100</f>
        <v>-0.41493775933609073</v>
      </c>
      <c r="N79">
        <v>20.100000000000001</v>
      </c>
      <c r="O79" s="4">
        <f>-(N79-$N$3)/$N$3*100</f>
        <v>1.4705882352941038</v>
      </c>
      <c r="P79">
        <v>17.399999999999999</v>
      </c>
      <c r="Q79" s="4">
        <f>-(P79-$P$3)/$P$3*100</f>
        <v>0.57142857142857961</v>
      </c>
      <c r="R79">
        <v>16</v>
      </c>
      <c r="S79" s="4">
        <f>-(R79-$R$3)/$R$3*100</f>
        <v>3.6144578313253093</v>
      </c>
      <c r="U79">
        <v>7.5</v>
      </c>
      <c r="V79" s="4">
        <f>(U79-$U$3)/$U$3*100</f>
        <v>-42.748091603053432</v>
      </c>
      <c r="W79">
        <v>5.2</v>
      </c>
      <c r="X79" s="4">
        <f>(W79-$W$3)/$W$3*100</f>
        <v>-26.760563380281681</v>
      </c>
      <c r="Y79">
        <v>4.3</v>
      </c>
      <c r="Z79" s="4">
        <f>(Y79-$Y$3)/$Y$3*100</f>
        <v>-15.686274509803919</v>
      </c>
      <c r="AA79">
        <v>2.8</v>
      </c>
      <c r="AB79" s="4">
        <f>(AA79-$AA$3)/$AA$3*100</f>
        <v>-6.6666666666666723</v>
      </c>
      <c r="AD79" s="4">
        <f>(D79*0.4)+(M79*0.5)+(V79*0.1)</f>
        <v>-10.196563754259103</v>
      </c>
      <c r="AE79" s="4">
        <f>(F79*0.4)+(O79*0.5)+(X79*0.1)</f>
        <v>-9.1272028983472193</v>
      </c>
      <c r="AF79" s="4">
        <f>(H79*0.4)+(Q79*0.5)+(Z79*0.1)</f>
        <v>-8.1205200028729401</v>
      </c>
      <c r="AG79" s="4">
        <f>(J79*0.4)+(S79*0.5)+(AB79*0.1)</f>
        <v>-4.5116116640474875</v>
      </c>
    </row>
    <row r="80" spans="1:33" x14ac:dyDescent="0.2">
      <c r="A80">
        <v>707</v>
      </c>
      <c r="B80" s="1" t="s">
        <v>58</v>
      </c>
      <c r="C80">
        <v>14.5</v>
      </c>
      <c r="D80" s="4">
        <f>(C80-$C$3)/$C$3*100</f>
        <v>-40.816326530612244</v>
      </c>
      <c r="E80">
        <v>15.3</v>
      </c>
      <c r="F80" s="4">
        <f>(E80-$E$3)/$E$3*100</f>
        <v>-48.135593220338976</v>
      </c>
      <c r="G80">
        <v>17.5</v>
      </c>
      <c r="H80" s="4">
        <f>(G80-$G$3)/$G$3*100</f>
        <v>-50.142450142450144</v>
      </c>
      <c r="I80" s="33">
        <v>18.3</v>
      </c>
      <c r="J80" s="4">
        <f>(I80-$I$3)/$I$3*100</f>
        <v>-50.271739130434781</v>
      </c>
      <c r="L80">
        <v>31</v>
      </c>
      <c r="M80" s="4">
        <f>-(L80-$L$3)/$L$3*100</f>
        <v>-28.630705394190866</v>
      </c>
      <c r="N80">
        <v>25.9</v>
      </c>
      <c r="O80" s="4">
        <f>-(N80-$N$3)/$N$3*100</f>
        <v>-26.960784313725494</v>
      </c>
      <c r="P80">
        <v>23</v>
      </c>
      <c r="Q80" s="4">
        <f>-(P80-$P$3)/$P$3*100</f>
        <v>-31.428571428571427</v>
      </c>
      <c r="R80">
        <v>22.3</v>
      </c>
      <c r="S80" s="4">
        <f>-(R80-$R$3)/$R$3*100</f>
        <v>-34.337349397590359</v>
      </c>
      <c r="U80">
        <v>8.4</v>
      </c>
      <c r="V80" s="4">
        <f>(U80-$U$3)/$U$3*100</f>
        <v>-35.877862595419842</v>
      </c>
      <c r="W80">
        <v>7.4</v>
      </c>
      <c r="X80" s="4">
        <f>(W80-$W$3)/$W$3*100</f>
        <v>4.2253521126760667</v>
      </c>
      <c r="Y80">
        <v>5</v>
      </c>
      <c r="Z80" s="4">
        <f>(Y80-$Y$3)/$Y$3*100</f>
        <v>-1.9607843137254832</v>
      </c>
      <c r="AA80">
        <v>2.4</v>
      </c>
      <c r="AB80" s="4">
        <f>(AA80-$AA$3)/$AA$3*100</f>
        <v>-20.000000000000004</v>
      </c>
      <c r="AD80" s="4">
        <f>(D80*0.4)+(M80*0.5)+(V80*0.1)</f>
        <v>-34.229669568882315</v>
      </c>
      <c r="AE80" s="4">
        <f>(F80*0.4)+(O80*0.5)+(X80*0.1)</f>
        <v>-32.312094233730733</v>
      </c>
      <c r="AF80" s="4">
        <f>(H80*0.4)+(Q80*0.5)+(Z80*0.1)</f>
        <v>-35.967344202638323</v>
      </c>
      <c r="AG80" s="4">
        <f>(J80*0.4)+(S80*0.5)+(AB80*0.1)</f>
        <v>-39.277370350969093</v>
      </c>
    </row>
    <row r="81" spans="1:33" x14ac:dyDescent="0.2">
      <c r="A81">
        <v>710</v>
      </c>
      <c r="B81" s="1" t="s">
        <v>12</v>
      </c>
      <c r="C81">
        <v>22.5</v>
      </c>
      <c r="D81" s="4">
        <f>(C81-$C$3)/$C$3*100</f>
        <v>-8.1632653061224492</v>
      </c>
      <c r="E81">
        <v>27.2</v>
      </c>
      <c r="F81" s="4">
        <f>(E81-$E$3)/$E$3*100</f>
        <v>-7.7966101694915277</v>
      </c>
      <c r="G81">
        <v>32.700000000000003</v>
      </c>
      <c r="H81" s="4">
        <f>(G81-$G$3)/$G$3*100</f>
        <v>-6.8376068376068329</v>
      </c>
      <c r="I81" s="33">
        <v>35.299999999999997</v>
      </c>
      <c r="J81" s="4">
        <f>(I81-$I$3)/$I$3*100</f>
        <v>-4.0760869565217392</v>
      </c>
      <c r="L81">
        <v>22.8</v>
      </c>
      <c r="M81" s="4">
        <f>-(L81-$L$3)/$L$3*100</f>
        <v>5.3941908713692968</v>
      </c>
      <c r="N81">
        <v>18</v>
      </c>
      <c r="O81" s="4">
        <f>-(N81-$N$3)/$N$3*100</f>
        <v>11.764705882352935</v>
      </c>
      <c r="P81">
        <v>15.2</v>
      </c>
      <c r="Q81" s="4">
        <f>-(P81-$P$3)/$P$3*100</f>
        <v>13.142857142857148</v>
      </c>
      <c r="R81">
        <v>14.4</v>
      </c>
      <c r="S81" s="4">
        <f>-(R81-$R$3)/$R$3*100</f>
        <v>13.253012048192778</v>
      </c>
      <c r="U81">
        <v>12.8</v>
      </c>
      <c r="V81" s="4">
        <f>(U81-$U$3)/$U$3*100</f>
        <v>-2.2900763358778544</v>
      </c>
      <c r="W81">
        <v>7</v>
      </c>
      <c r="X81" s="4">
        <f>(W81-$W$3)/$W$3*100</f>
        <v>-1.4084507042253471</v>
      </c>
      <c r="Y81">
        <v>6.1</v>
      </c>
      <c r="Z81" s="4">
        <f>(Y81-$Y$3)/$Y$3*100</f>
        <v>19.607843137254903</v>
      </c>
      <c r="AA81">
        <v>3.4</v>
      </c>
      <c r="AB81" s="4">
        <f>(AA81-$AA$3)/$AA$3*100</f>
        <v>13.33333333333333</v>
      </c>
      <c r="AD81" s="4">
        <f>(D81*0.4)+(M81*0.5)+(V81*0.1)</f>
        <v>-0.7972183203521167</v>
      </c>
      <c r="AE81" s="4">
        <f>(F81*0.4)+(O81*0.5)+(X81*0.1)</f>
        <v>2.6228638029573217</v>
      </c>
      <c r="AF81" s="4">
        <f>(H81*0.4)+(Q81*0.5)+(Z81*0.1)</f>
        <v>5.7971701501113309</v>
      </c>
      <c r="AG81" s="4">
        <f>(J81*0.4)+(S81*0.5)+(AB81*0.1)</f>
        <v>6.3294045748210257</v>
      </c>
    </row>
    <row r="82" spans="1:33" x14ac:dyDescent="0.2">
      <c r="A82">
        <v>727</v>
      </c>
      <c r="B82" s="1" t="s">
        <v>62</v>
      </c>
      <c r="C82">
        <v>24.1</v>
      </c>
      <c r="D82" s="4">
        <f>(C82-$C$3)/$C$3*100</f>
        <v>-1.6326530612244841</v>
      </c>
      <c r="E82">
        <v>27.8</v>
      </c>
      <c r="F82" s="4">
        <f>(E82-$E$3)/$E$3*100</f>
        <v>-5.7627118644067767</v>
      </c>
      <c r="G82">
        <v>31.6</v>
      </c>
      <c r="H82" s="4">
        <f>(G82-$G$3)/$G$3*100</f>
        <v>-9.9715099715099722</v>
      </c>
      <c r="I82" s="33">
        <v>33.9</v>
      </c>
      <c r="J82" s="4">
        <f>(I82-$I$3)/$I$3*100</f>
        <v>-7.8804347826086918</v>
      </c>
      <c r="L82">
        <v>19.899999999999999</v>
      </c>
      <c r="M82" s="4">
        <f>-(L82-$L$3)/$L$3*100</f>
        <v>17.427385892116192</v>
      </c>
      <c r="N82">
        <v>16.899999999999999</v>
      </c>
      <c r="O82" s="4">
        <f>-(N82-$N$3)/$N$3*100</f>
        <v>17.156862745098039</v>
      </c>
      <c r="P82">
        <v>15.2</v>
      </c>
      <c r="Q82" s="4">
        <f>-(P82-$P$3)/$P$3*100</f>
        <v>13.142857142857148</v>
      </c>
      <c r="R82">
        <v>14.4</v>
      </c>
      <c r="S82" s="4">
        <f>-(R82-$R$3)/$R$3*100</f>
        <v>13.253012048192778</v>
      </c>
      <c r="U82">
        <v>17.399999999999999</v>
      </c>
      <c r="V82" s="4">
        <f>(U82-$U$3)/$U$3*100</f>
        <v>32.824427480916022</v>
      </c>
      <c r="W82">
        <v>11.6</v>
      </c>
      <c r="X82" s="4">
        <f>(W82-$W$3)/$W$3*100</f>
        <v>63.380281690140848</v>
      </c>
      <c r="Y82">
        <v>7.8</v>
      </c>
      <c r="Z82" s="4">
        <f>(Y82-$Y$3)/$Y$3*100</f>
        <v>52.941176470588246</v>
      </c>
      <c r="AA82">
        <v>4.2</v>
      </c>
      <c r="AB82" s="4">
        <f>(AA82-$AA$3)/$AA$3*100</f>
        <v>40.000000000000007</v>
      </c>
      <c r="AD82" s="4">
        <f>(D82*0.4)+(M82*0.5)+(V82*0.1)</f>
        <v>11.343074469659905</v>
      </c>
      <c r="AE82" s="4">
        <f>(F82*0.4)+(O82*0.5)+(X82*0.1)</f>
        <v>12.611374795800394</v>
      </c>
      <c r="AF82" s="4">
        <f>(H82*0.4)+(Q82*0.5)+(Z82*0.1)</f>
        <v>7.8769422298834098</v>
      </c>
      <c r="AG82" s="4">
        <f>(J82*0.4)+(S82*0.5)+(AB82*0.1)</f>
        <v>7.4743321110529131</v>
      </c>
    </row>
    <row r="83" spans="1:33" x14ac:dyDescent="0.2">
      <c r="A83">
        <v>730</v>
      </c>
      <c r="B83" s="1" t="s">
        <v>65</v>
      </c>
      <c r="C83">
        <v>17.2</v>
      </c>
      <c r="D83" s="4">
        <f>(C83-$C$3)/$C$3*100</f>
        <v>-29.795918367346943</v>
      </c>
      <c r="E83">
        <v>20.7</v>
      </c>
      <c r="F83" s="4">
        <f>(E83-$E$3)/$E$3*100</f>
        <v>-29.830508474576273</v>
      </c>
      <c r="G83">
        <v>24.2</v>
      </c>
      <c r="H83" s="4">
        <f>(G83-$G$3)/$G$3*100</f>
        <v>-31.054131054131055</v>
      </c>
      <c r="I83" s="33">
        <v>25.8</v>
      </c>
      <c r="J83" s="4">
        <f>(I83-$I$3)/$I$3*100</f>
        <v>-29.891304347826082</v>
      </c>
      <c r="L83">
        <v>27.4</v>
      </c>
      <c r="M83" s="4">
        <f>-(L83-$L$3)/$L$3*100</f>
        <v>-13.692946058091273</v>
      </c>
      <c r="N83">
        <v>22.9</v>
      </c>
      <c r="O83" s="4">
        <f>-(N83-$N$3)/$N$3*100</f>
        <v>-12.254901960784315</v>
      </c>
      <c r="P83">
        <v>19.8</v>
      </c>
      <c r="Q83" s="4">
        <f>-(P83-$P$3)/$P$3*100</f>
        <v>-13.142857142857148</v>
      </c>
      <c r="R83">
        <v>18.899999999999999</v>
      </c>
      <c r="S83" s="4">
        <f>-(R83-$R$3)/$R$3*100</f>
        <v>-13.855421686746968</v>
      </c>
      <c r="U83">
        <v>10.3</v>
      </c>
      <c r="V83" s="4">
        <f>(U83-$U$3)/$U$3*100</f>
        <v>-21.374045801526709</v>
      </c>
      <c r="W83">
        <v>6.9</v>
      </c>
      <c r="X83" s="4">
        <f>(W83-$W$3)/$W$3*100</f>
        <v>-2.8169014084506943</v>
      </c>
      <c r="Y83">
        <v>5.0999999999999996</v>
      </c>
      <c r="Z83" s="4">
        <f>(Y83-$Y$3)/$Y$3*100</f>
        <v>0</v>
      </c>
      <c r="AA83">
        <v>3.1</v>
      </c>
      <c r="AB83" s="4">
        <f>(AA83-$AA$3)/$AA$3*100</f>
        <v>3.3333333333333361</v>
      </c>
      <c r="AD83" s="4">
        <f>(D83*0.4)+(M83*0.5)+(V83*0.1)</f>
        <v>-20.902244956137082</v>
      </c>
      <c r="AE83" s="4">
        <f>(F83*0.4)+(O83*0.5)+(X83*0.1)</f>
        <v>-18.341344511067735</v>
      </c>
      <c r="AF83" s="4">
        <f>(H83*0.4)+(Q83*0.5)+(Z83*0.1)</f>
        <v>-18.993080993080998</v>
      </c>
      <c r="AG83" s="4">
        <f>(J83*0.4)+(S83*0.5)+(AB83*0.1)</f>
        <v>-18.550899249170588</v>
      </c>
    </row>
    <row r="84" spans="1:33" x14ac:dyDescent="0.2">
      <c r="A84">
        <v>740</v>
      </c>
      <c r="B84" s="1" t="s">
        <v>73</v>
      </c>
      <c r="C84">
        <v>23.6</v>
      </c>
      <c r="D84" s="4">
        <f>(C84-$C$3)/$C$3*100</f>
        <v>-3.6734693877550963</v>
      </c>
      <c r="E84">
        <v>27.4</v>
      </c>
      <c r="F84" s="4">
        <f>(E84-$E$3)/$E$3*100</f>
        <v>-7.1186440677966143</v>
      </c>
      <c r="G84">
        <v>32.9</v>
      </c>
      <c r="H84" s="4">
        <f>(G84-$G$3)/$G$3*100</f>
        <v>-6.2678062678062751</v>
      </c>
      <c r="I84" s="33">
        <v>35.4</v>
      </c>
      <c r="J84" s="4">
        <f>(I84-$I$3)/$I$3*100</f>
        <v>-3.8043478260869534</v>
      </c>
      <c r="L84">
        <v>22.6</v>
      </c>
      <c r="M84" s="4">
        <f>-(L84-$L$3)/$L$3*100</f>
        <v>6.224066390041493</v>
      </c>
      <c r="N84">
        <v>18.8</v>
      </c>
      <c r="O84" s="4">
        <f>-(N84-$N$3)/$N$3*100</f>
        <v>7.8431372549019507</v>
      </c>
      <c r="P84">
        <v>16</v>
      </c>
      <c r="Q84" s="4">
        <f>-(P84-$P$3)/$P$3*100</f>
        <v>8.5714285714285712</v>
      </c>
      <c r="R84">
        <v>15</v>
      </c>
      <c r="S84" s="4">
        <f>-(R84-$R$3)/$R$3*100</f>
        <v>9.6385542168674778</v>
      </c>
      <c r="U84">
        <v>14</v>
      </c>
      <c r="V84" s="4">
        <f>(U84-$U$3)/$U$3*100</f>
        <v>6.8702290076335908</v>
      </c>
      <c r="W84">
        <v>8.1</v>
      </c>
      <c r="X84" s="4">
        <f>(W84-$W$3)/$W$3*100</f>
        <v>14.084507042253522</v>
      </c>
      <c r="Y84">
        <v>5.7</v>
      </c>
      <c r="Z84" s="4">
        <f>(Y84-$Y$3)/$Y$3*100</f>
        <v>11.764705882352953</v>
      </c>
      <c r="AA84">
        <v>3.7</v>
      </c>
      <c r="AB84" s="4">
        <f>(AA84-$AA$3)/$AA$3*100</f>
        <v>23.333333333333339</v>
      </c>
      <c r="AD84" s="4">
        <f>(D84*0.4)+(M84*0.5)+(V84*0.1)</f>
        <v>2.3296683406820669</v>
      </c>
      <c r="AE84" s="4">
        <f>(F84*0.4)+(O84*0.5)+(X84*0.1)</f>
        <v>2.482561704557682</v>
      </c>
      <c r="AF84" s="4">
        <f>(H84*0.4)+(Q84*0.5)+(Z84*0.1)</f>
        <v>2.9550623668270708</v>
      </c>
      <c r="AG84" s="4">
        <f>(J84*0.4)+(S84*0.5)+(AB84*0.1)</f>
        <v>5.6308713113322915</v>
      </c>
    </row>
    <row r="85" spans="1:33" x14ac:dyDescent="0.2">
      <c r="A85">
        <v>741</v>
      </c>
      <c r="B85" s="1" t="s">
        <v>72</v>
      </c>
      <c r="C85">
        <v>18.8</v>
      </c>
      <c r="D85" s="4">
        <f>(C85-$C$3)/$C$3*100</f>
        <v>-23.265306122448976</v>
      </c>
      <c r="E85">
        <v>21.4</v>
      </c>
      <c r="F85" s="4">
        <f>(E85-$E$3)/$E$3*100</f>
        <v>-27.457627118644073</v>
      </c>
      <c r="G85">
        <v>25.6</v>
      </c>
      <c r="H85" s="4">
        <f>(G85-$G$3)/$G$3*100</f>
        <v>-27.065527065527061</v>
      </c>
      <c r="I85" s="33">
        <v>27</v>
      </c>
      <c r="J85" s="4">
        <f>(I85-$I$3)/$I$3*100</f>
        <v>-26.630434782608692</v>
      </c>
      <c r="L85">
        <v>28.1</v>
      </c>
      <c r="M85" s="4">
        <f>-(L85-$L$3)/$L$3*100</f>
        <v>-16.597510373443981</v>
      </c>
      <c r="N85">
        <v>22</v>
      </c>
      <c r="O85" s="4">
        <f>-(N85-$N$3)/$N$3*100</f>
        <v>-7.8431372549019676</v>
      </c>
      <c r="P85">
        <v>18.8</v>
      </c>
      <c r="Q85" s="4">
        <f>-(P85-$P$3)/$P$3*100</f>
        <v>-7.4285714285714333</v>
      </c>
      <c r="R85">
        <v>17.899999999999999</v>
      </c>
      <c r="S85" s="4">
        <f>-(R85-$R$3)/$R$3*100</f>
        <v>-7.8313253012048012</v>
      </c>
      <c r="U85">
        <v>6.8</v>
      </c>
      <c r="V85" s="4">
        <f>(U85-$U$3)/$U$3*100</f>
        <v>-48.091603053435115</v>
      </c>
      <c r="W85">
        <v>3.8</v>
      </c>
      <c r="X85" s="4">
        <f>(W85-$W$3)/$W$3*100</f>
        <v>-46.478873239436616</v>
      </c>
      <c r="Y85">
        <v>5.4</v>
      </c>
      <c r="Z85" s="4">
        <f>(Y85-$Y$3)/$Y$3*100</f>
        <v>5.8823529411764852</v>
      </c>
      <c r="AA85">
        <v>2.8</v>
      </c>
      <c r="AB85" s="4">
        <f>(AA85-$AA$3)/$AA$3*100</f>
        <v>-6.6666666666666723</v>
      </c>
      <c r="AD85" s="4">
        <f>(D85*0.4)+(M85*0.5)+(V85*0.1)</f>
        <v>-22.414037941045095</v>
      </c>
      <c r="AE85" s="4">
        <f>(F85*0.4)+(O85*0.5)+(X85*0.1)</f>
        <v>-19.552506798852278</v>
      </c>
      <c r="AF85" s="4">
        <f>(H85*0.4)+(Q85*0.5)+(Z85*0.1)</f>
        <v>-13.952261246378894</v>
      </c>
      <c r="AG85" s="4">
        <f>(J85*0.4)+(S85*0.5)+(AB85*0.1)</f>
        <v>-15.234503230312544</v>
      </c>
    </row>
    <row r="86" spans="1:33" x14ac:dyDescent="0.2">
      <c r="A86">
        <v>746</v>
      </c>
      <c r="B86" s="1" t="s">
        <v>74</v>
      </c>
      <c r="C86">
        <v>26.3</v>
      </c>
      <c r="D86" s="4">
        <f>(C86-$C$3)/$C$3*100</f>
        <v>7.3469387755102078</v>
      </c>
      <c r="E86">
        <v>31.5</v>
      </c>
      <c r="F86" s="4">
        <f>(E86-$E$3)/$E$3*100</f>
        <v>6.7796610169491522</v>
      </c>
      <c r="G86">
        <v>39</v>
      </c>
      <c r="H86" s="4">
        <f>(G86-$G$3)/$G$3*100</f>
        <v>11.111111111111107</v>
      </c>
      <c r="I86" s="33">
        <v>41.9</v>
      </c>
      <c r="J86" s="4">
        <f>(I86-$I$3)/$I$3*100</f>
        <v>13.858695652173919</v>
      </c>
      <c r="L86">
        <v>19.8</v>
      </c>
      <c r="M86" s="4">
        <f>-(L86-$L$3)/$L$3*100</f>
        <v>17.842323651452286</v>
      </c>
      <c r="N86">
        <v>15.7</v>
      </c>
      <c r="O86" s="4">
        <f>-(N86-$N$3)/$N$3*100</f>
        <v>23.03921568627451</v>
      </c>
      <c r="P86">
        <v>13.2</v>
      </c>
      <c r="Q86" s="4">
        <f>-(P86-$P$3)/$P$3*100</f>
        <v>24.571428571428573</v>
      </c>
      <c r="R86">
        <v>12.1</v>
      </c>
      <c r="S86" s="4">
        <f>-(R86-$R$3)/$R$3*100</f>
        <v>27.108433734939769</v>
      </c>
      <c r="U86">
        <v>10.4</v>
      </c>
      <c r="V86" s="4">
        <f>(U86-$U$3)/$U$3*100</f>
        <v>-20.610687022900759</v>
      </c>
      <c r="W86">
        <v>7.1</v>
      </c>
      <c r="X86" s="4">
        <f>(W86-$W$3)/$W$3*100</f>
        <v>0</v>
      </c>
      <c r="Y86">
        <v>5.2</v>
      </c>
      <c r="Z86" s="4">
        <f>(Y86-$Y$3)/$Y$3*100</f>
        <v>1.960784313725501</v>
      </c>
      <c r="AA86">
        <v>3</v>
      </c>
      <c r="AB86" s="4">
        <f>(AA86-$AA$3)/$AA$3*100</f>
        <v>0</v>
      </c>
      <c r="AD86" s="4">
        <f>(D86*0.4)+(M86*0.5)+(V86*0.1)</f>
        <v>9.7988686336401507</v>
      </c>
      <c r="AE86" s="4">
        <f>(F86*0.4)+(O86*0.5)+(X86*0.1)</f>
        <v>14.231472249916916</v>
      </c>
      <c r="AF86" s="4">
        <f>(H86*0.4)+(Q86*0.5)+(Z86*0.1)</f>
        <v>16.926237161531276</v>
      </c>
      <c r="AG86" s="4">
        <f>(J86*0.4)+(S86*0.5)+(AB86*0.1)</f>
        <v>19.097695128339453</v>
      </c>
    </row>
    <row r="87" spans="1:33" x14ac:dyDescent="0.2">
      <c r="A87">
        <v>751</v>
      </c>
      <c r="B87" s="1" t="s">
        <v>97</v>
      </c>
      <c r="C87">
        <v>35.799999999999997</v>
      </c>
      <c r="D87" s="4">
        <f>(C87-$C$3)/$C$3*100</f>
        <v>46.122448979591823</v>
      </c>
      <c r="E87">
        <v>43.4</v>
      </c>
      <c r="F87" s="4">
        <f>(E87-$E$3)/$E$3*100</f>
        <v>47.118644067796609</v>
      </c>
      <c r="G87">
        <v>50.7</v>
      </c>
      <c r="H87" s="4">
        <f>(G87-$G$3)/$G$3*100</f>
        <v>44.44444444444445</v>
      </c>
      <c r="I87" s="33">
        <v>51.6</v>
      </c>
      <c r="J87" s="4">
        <f>(I87-$I$3)/$I$3*100</f>
        <v>40.217391304347835</v>
      </c>
      <c r="L87">
        <v>17.3</v>
      </c>
      <c r="M87" s="4">
        <f>-(L87-$L$3)/$L$3*100</f>
        <v>28.215767634854771</v>
      </c>
      <c r="N87">
        <v>14.7</v>
      </c>
      <c r="O87" s="4">
        <f>-(N87-$N$3)/$N$3*100</f>
        <v>27.941176470588236</v>
      </c>
      <c r="P87">
        <v>12.3</v>
      </c>
      <c r="Q87" s="4">
        <f>-(P87-$P$3)/$P$3*100</f>
        <v>29.714285714285708</v>
      </c>
      <c r="R87">
        <v>11.7</v>
      </c>
      <c r="S87" s="4">
        <f>-(R87-$R$3)/$R$3*100</f>
        <v>29.518072289156638</v>
      </c>
      <c r="U87">
        <v>17.399999999999999</v>
      </c>
      <c r="V87" s="4">
        <f>(U87-$U$3)/$U$3*100</f>
        <v>32.824427480916022</v>
      </c>
      <c r="W87">
        <v>6.6</v>
      </c>
      <c r="X87" s="4">
        <f>(W87-$W$3)/$W$3*100</f>
        <v>-7.042253521126761</v>
      </c>
      <c r="Y87">
        <v>5.0999999999999996</v>
      </c>
      <c r="Z87" s="4">
        <f>(Y87-$Y$3)/$Y$3*100</f>
        <v>0</v>
      </c>
      <c r="AA87">
        <v>2.7</v>
      </c>
      <c r="AB87" s="4">
        <f>(AA87-$AA$3)/$AA$3*100</f>
        <v>-9.9999999999999929</v>
      </c>
      <c r="AD87" s="4">
        <f>(D87*0.4)+(M87*0.5)+(V87*0.1)</f>
        <v>35.839306157355715</v>
      </c>
      <c r="AE87" s="4">
        <f>(F87*0.4)+(O87*0.5)+(X87*0.1)</f>
        <v>32.11382051030008</v>
      </c>
      <c r="AF87" s="4">
        <f>(H87*0.4)+(Q87*0.5)+(Z87*0.1)</f>
        <v>32.634920634920633</v>
      </c>
      <c r="AG87" s="4">
        <f>(J87*0.4)+(S87*0.5)+(AB87*0.1)</f>
        <v>29.845992666317457</v>
      </c>
    </row>
    <row r="88" spans="1:33" x14ac:dyDescent="0.2">
      <c r="A88">
        <v>756</v>
      </c>
      <c r="B88" s="1" t="s">
        <v>41</v>
      </c>
      <c r="C88">
        <v>13.7</v>
      </c>
      <c r="D88" s="4">
        <f>(C88-$C$3)/$C$3*100</f>
        <v>-44.081632653061227</v>
      </c>
      <c r="E88">
        <v>17.2</v>
      </c>
      <c r="F88" s="4">
        <f>(E88-$E$3)/$E$3*100</f>
        <v>-41.694915254237294</v>
      </c>
      <c r="G88">
        <v>22.4</v>
      </c>
      <c r="H88" s="4">
        <f>(G88-$G$3)/$G$3*100</f>
        <v>-36.182336182336186</v>
      </c>
      <c r="I88" s="33">
        <v>23.8</v>
      </c>
      <c r="J88" s="4">
        <f>(I88-$I$3)/$I$3*100</f>
        <v>-35.326086956521728</v>
      </c>
      <c r="L88">
        <v>31.9</v>
      </c>
      <c r="M88" s="4">
        <f>-(L88-$L$3)/$L$3*100</f>
        <v>-32.365145228215752</v>
      </c>
      <c r="N88">
        <v>26.4</v>
      </c>
      <c r="O88" s="4">
        <f>-(N88-$N$3)/$N$3*100</f>
        <v>-29.411764705882355</v>
      </c>
      <c r="P88">
        <v>22.4</v>
      </c>
      <c r="Q88" s="4">
        <f>-(P88-$P$3)/$P$3*100</f>
        <v>-27.999999999999993</v>
      </c>
      <c r="R88">
        <v>21.5</v>
      </c>
      <c r="S88" s="4">
        <f>-(R88-$R$3)/$R$3*100</f>
        <v>-29.518072289156617</v>
      </c>
      <c r="U88">
        <v>7.8</v>
      </c>
      <c r="V88" s="4">
        <f>(U88-$U$3)/$U$3*100</f>
        <v>-40.458015267175576</v>
      </c>
      <c r="W88">
        <v>4</v>
      </c>
      <c r="X88" s="4">
        <f>(W88-$W$3)/$W$3*100</f>
        <v>-43.661971830985912</v>
      </c>
      <c r="Y88">
        <v>4.5999999999999996</v>
      </c>
      <c r="Z88" s="4">
        <f>(Y88-$Y$3)/$Y$3*100</f>
        <v>-9.8039215686274517</v>
      </c>
      <c r="AA88">
        <v>2.6</v>
      </c>
      <c r="AB88" s="4">
        <f>(AA88-$AA$3)/$AA$3*100</f>
        <v>-13.33333333333333</v>
      </c>
      <c r="AD88" s="4">
        <f>(D88*0.4)+(M88*0.5)+(V88*0.1)</f>
        <v>-37.861027202049925</v>
      </c>
      <c r="AE88" s="4">
        <f>(F88*0.4)+(O88*0.5)+(X88*0.1)</f>
        <v>-35.750045637734686</v>
      </c>
      <c r="AF88" s="4">
        <f>(H88*0.4)+(Q88*0.5)+(Z88*0.1)</f>
        <v>-29.453326629797218</v>
      </c>
      <c r="AG88" s="4">
        <f>(J88*0.4)+(S88*0.5)+(AB88*0.1)</f>
        <v>-30.222804260520331</v>
      </c>
    </row>
    <row r="89" spans="1:33" x14ac:dyDescent="0.2">
      <c r="A89">
        <v>760</v>
      </c>
      <c r="B89" s="1" t="s">
        <v>67</v>
      </c>
      <c r="C89">
        <v>16.2</v>
      </c>
      <c r="D89" s="4">
        <f>(C89-$C$3)/$C$3*100</f>
        <v>-33.877551020408163</v>
      </c>
      <c r="E89">
        <v>18.2</v>
      </c>
      <c r="F89" s="4">
        <f>(E89-$E$3)/$E$3*100</f>
        <v>-38.305084745762713</v>
      </c>
      <c r="G89">
        <v>21.7</v>
      </c>
      <c r="H89" s="4">
        <f>(G89-$G$3)/$G$3*100</f>
        <v>-38.176638176638185</v>
      </c>
      <c r="I89" s="33">
        <v>22.9</v>
      </c>
      <c r="J89" s="4">
        <f>(I89-$I$3)/$I$3*100</f>
        <v>-37.771739130434781</v>
      </c>
      <c r="L89">
        <v>28.8</v>
      </c>
      <c r="M89" s="4">
        <f>-(L89-$L$3)/$L$3*100</f>
        <v>-19.502074688796675</v>
      </c>
      <c r="N89">
        <v>23.6</v>
      </c>
      <c r="O89" s="4">
        <f>-(N89-$N$3)/$N$3*100</f>
        <v>-15.686274509803935</v>
      </c>
      <c r="P89">
        <v>20.7</v>
      </c>
      <c r="Q89" s="4">
        <f>-(P89-$P$3)/$P$3*100</f>
        <v>-18.285714285714285</v>
      </c>
      <c r="R89">
        <v>19.8</v>
      </c>
      <c r="S89" s="4">
        <f>-(R89-$R$3)/$R$3*100</f>
        <v>-19.277108433734934</v>
      </c>
      <c r="U89">
        <v>9.1999999999999993</v>
      </c>
      <c r="V89" s="4">
        <f>(U89-$U$3)/$U$3*100</f>
        <v>-29.770992366412219</v>
      </c>
      <c r="W89">
        <v>7.1</v>
      </c>
      <c r="X89" s="4">
        <f>(W89-$W$3)/$W$3*100</f>
        <v>0</v>
      </c>
      <c r="Y89">
        <v>4.9000000000000004</v>
      </c>
      <c r="Z89" s="4">
        <f>(Y89-$Y$3)/$Y$3*100</f>
        <v>-3.9215686274509665</v>
      </c>
      <c r="AA89">
        <v>3</v>
      </c>
      <c r="AB89" s="4">
        <f>(AA89-$AA$3)/$AA$3*100</f>
        <v>0</v>
      </c>
      <c r="AD89" s="4">
        <f>(D89*0.4)+(M89*0.5)+(V89*0.1)</f>
        <v>-26.279156989202825</v>
      </c>
      <c r="AE89" s="4">
        <f>(F89*0.4)+(O89*0.5)+(X89*0.1)</f>
        <v>-23.165171153207055</v>
      </c>
      <c r="AF89" s="4">
        <f>(H89*0.4)+(Q89*0.5)+(Z89*0.1)</f>
        <v>-24.805669276257515</v>
      </c>
      <c r="AG89" s="4">
        <f>(J89*0.4)+(S89*0.5)+(AB89*0.1)</f>
        <v>-24.747249869041383</v>
      </c>
    </row>
    <row r="90" spans="1:33" x14ac:dyDescent="0.2">
      <c r="A90">
        <v>766</v>
      </c>
      <c r="B90" s="1" t="s">
        <v>29</v>
      </c>
      <c r="C90">
        <v>15.9</v>
      </c>
      <c r="D90" s="4">
        <f>(C90-$C$3)/$C$3*100</f>
        <v>-35.102040816326529</v>
      </c>
      <c r="E90">
        <v>18.3</v>
      </c>
      <c r="F90" s="4">
        <f>(E90-$E$3)/$E$3*100</f>
        <v>-37.966101694915253</v>
      </c>
      <c r="G90">
        <v>21.6</v>
      </c>
      <c r="H90" s="4">
        <f>(G90-$G$3)/$G$3*100</f>
        <v>-38.46153846153846</v>
      </c>
      <c r="I90" s="33">
        <v>23.2</v>
      </c>
      <c r="J90" s="4">
        <f>(I90-$I$3)/$I$3*100</f>
        <v>-36.95652173913043</v>
      </c>
      <c r="L90">
        <v>28.5</v>
      </c>
      <c r="M90" s="4">
        <f>-(L90-$L$3)/$L$3*100</f>
        <v>-18.257261410788374</v>
      </c>
      <c r="N90">
        <v>23.6</v>
      </c>
      <c r="O90" s="4">
        <f>-(N90-$N$3)/$N$3*100</f>
        <v>-15.686274509803935</v>
      </c>
      <c r="P90">
        <v>21.2</v>
      </c>
      <c r="Q90" s="4">
        <f>-(P90-$P$3)/$P$3*100</f>
        <v>-21.142857142857139</v>
      </c>
      <c r="R90">
        <v>19.899999999999999</v>
      </c>
      <c r="S90" s="4">
        <f>-(R90-$R$3)/$R$3*100</f>
        <v>-19.879518072289137</v>
      </c>
      <c r="U90">
        <v>6.7</v>
      </c>
      <c r="V90" s="4">
        <f>(U90-$U$3)/$U$3*100</f>
        <v>-48.854961832061065</v>
      </c>
      <c r="W90">
        <v>4.8</v>
      </c>
      <c r="X90" s="4">
        <f>(W90-$W$3)/$W$3*100</f>
        <v>-32.394366197183103</v>
      </c>
      <c r="Y90">
        <v>3.6</v>
      </c>
      <c r="Z90" s="4">
        <f>(Y90-$Y$3)/$Y$3*100</f>
        <v>-29.411764705882348</v>
      </c>
      <c r="AA90">
        <v>2.2000000000000002</v>
      </c>
      <c r="AB90" s="4">
        <f>(AA90-$AA$3)/$AA$3*100</f>
        <v>-26.666666666666661</v>
      </c>
      <c r="AD90" s="4">
        <f>(D90*0.4)+(M90*0.5)+(V90*0.1)</f>
        <v>-28.054943215130905</v>
      </c>
      <c r="AE90" s="4">
        <f>(F90*0.4)+(O90*0.5)+(X90*0.1)</f>
        <v>-26.269014552586381</v>
      </c>
      <c r="AF90" s="4">
        <f>(H90*0.4)+(Q90*0.5)+(Z90*0.1)</f>
        <v>-28.897220426632192</v>
      </c>
      <c r="AG90" s="4">
        <f>(J90*0.4)+(S90*0.5)+(AB90*0.1)</f>
        <v>-27.389034398463409</v>
      </c>
    </row>
    <row r="91" spans="1:33" x14ac:dyDescent="0.2">
      <c r="A91">
        <v>773</v>
      </c>
      <c r="B91" s="1" t="s">
        <v>57</v>
      </c>
      <c r="C91">
        <v>14.3</v>
      </c>
      <c r="D91" s="4">
        <f>(C91-$C$3)/$C$3*100</f>
        <v>-41.632653061224488</v>
      </c>
      <c r="E91">
        <v>15</v>
      </c>
      <c r="F91" s="4">
        <f>(E91-$E$3)/$E$3*100</f>
        <v>-49.152542372881356</v>
      </c>
      <c r="G91">
        <v>17</v>
      </c>
      <c r="H91" s="4">
        <f>(G91-$G$3)/$G$3*100</f>
        <v>-51.566951566951566</v>
      </c>
      <c r="I91" s="33">
        <v>18.399999999999999</v>
      </c>
      <c r="J91" s="4">
        <f>(I91-$I$3)/$I$3*100</f>
        <v>-50</v>
      </c>
      <c r="L91">
        <v>34.1</v>
      </c>
      <c r="M91" s="4">
        <f>-(L91-$L$3)/$L$3*100</f>
        <v>-41.493775933609953</v>
      </c>
      <c r="N91">
        <v>29.5</v>
      </c>
      <c r="O91" s="4">
        <f>-(N91-$N$3)/$N$3*100</f>
        <v>-44.60784313725491</v>
      </c>
      <c r="P91">
        <v>26.6</v>
      </c>
      <c r="Q91" s="4">
        <f>-(P91-$P$3)/$P$3*100</f>
        <v>-52.000000000000014</v>
      </c>
      <c r="R91">
        <v>25.4</v>
      </c>
      <c r="S91" s="4">
        <f>-(R91-$R$3)/$R$3*100</f>
        <v>-53.012048192771068</v>
      </c>
      <c r="U91">
        <v>11.1</v>
      </c>
      <c r="V91" s="4">
        <f>(U91-$U$3)/$U$3*100</f>
        <v>-15.267175572519085</v>
      </c>
      <c r="W91">
        <v>7.1</v>
      </c>
      <c r="X91" s="4">
        <f>(W91-$W$3)/$W$3*100</f>
        <v>0</v>
      </c>
      <c r="Y91">
        <v>4.8</v>
      </c>
      <c r="Z91" s="4">
        <f>(Y91-$Y$3)/$Y$3*100</f>
        <v>-5.8823529411764675</v>
      </c>
      <c r="AA91">
        <v>2.5</v>
      </c>
      <c r="AB91" s="4">
        <f>(AA91-$AA$3)/$AA$3*100</f>
        <v>-16.666666666666664</v>
      </c>
      <c r="AD91" s="4">
        <f>(D91*0.4)+(M91*0.5)+(V91*0.1)</f>
        <v>-38.92666674854668</v>
      </c>
      <c r="AE91" s="4">
        <f>(F91*0.4)+(O91*0.5)+(X91*0.1)</f>
        <v>-41.964938517779999</v>
      </c>
      <c r="AF91" s="4">
        <f>(H91*0.4)+(Q91*0.5)+(Z91*0.1)</f>
        <v>-47.215015920898281</v>
      </c>
      <c r="AG91" s="4">
        <f>(J91*0.4)+(S91*0.5)+(AB91*0.1)</f>
        <v>-48.172690763052195</v>
      </c>
    </row>
    <row r="92" spans="1:33" x14ac:dyDescent="0.2">
      <c r="A92">
        <v>779</v>
      </c>
      <c r="B92" s="1" t="s">
        <v>75</v>
      </c>
      <c r="C92">
        <v>17.7</v>
      </c>
      <c r="D92" s="4">
        <f>(C92-$C$3)/$C$3*100</f>
        <v>-27.755102040816332</v>
      </c>
      <c r="E92">
        <v>19.600000000000001</v>
      </c>
      <c r="F92" s="4">
        <f>(E92-$E$3)/$E$3*100</f>
        <v>-33.559322033898297</v>
      </c>
      <c r="G92">
        <v>21.7</v>
      </c>
      <c r="H92" s="4">
        <f>(G92-$G$3)/$G$3*100</f>
        <v>-38.176638176638185</v>
      </c>
      <c r="I92" s="33">
        <v>22.4</v>
      </c>
      <c r="J92" s="4">
        <f>(I92-$I$3)/$I$3*100</f>
        <v>-39.130434782608695</v>
      </c>
      <c r="L92">
        <v>28.7</v>
      </c>
      <c r="M92" s="4">
        <f>-(L92-$L$3)/$L$3*100</f>
        <v>-19.08713692946057</v>
      </c>
      <c r="N92">
        <v>24.4</v>
      </c>
      <c r="O92" s="4">
        <f>-(N92-$N$3)/$N$3*100</f>
        <v>-19.607843137254903</v>
      </c>
      <c r="P92">
        <v>22</v>
      </c>
      <c r="Q92" s="4">
        <f>-(P92-$P$3)/$P$3*100</f>
        <v>-25.714285714285712</v>
      </c>
      <c r="R92">
        <v>20.7</v>
      </c>
      <c r="S92" s="4">
        <f>-(R92-$R$3)/$R$3*100</f>
        <v>-24.698795180722875</v>
      </c>
      <c r="U92">
        <v>11.6</v>
      </c>
      <c r="V92" s="4">
        <f>(U92-$U$3)/$U$3*100</f>
        <v>-11.450381679389313</v>
      </c>
      <c r="W92">
        <v>6.4</v>
      </c>
      <c r="X92" s="4">
        <f>(W92-$W$3)/$W$3*100</f>
        <v>-9.8591549295774552</v>
      </c>
      <c r="Y92">
        <v>4.4000000000000004</v>
      </c>
      <c r="Z92" s="4">
        <f>(Y92-$Y$3)/$Y$3*100</f>
        <v>-13.725490196078418</v>
      </c>
      <c r="AA92">
        <v>2.6</v>
      </c>
      <c r="AB92" s="4">
        <f>(AA92-$AA$3)/$AA$3*100</f>
        <v>-13.33333333333333</v>
      </c>
      <c r="AD92" s="4">
        <f>(D92*0.4)+(M92*0.5)+(V92*0.1)</f>
        <v>-21.790647448995752</v>
      </c>
      <c r="AE92" s="4">
        <f>(F92*0.4)+(O92*0.5)+(X92*0.1)</f>
        <v>-24.213565875144518</v>
      </c>
      <c r="AF92" s="4">
        <f>(H92*0.4)+(Q92*0.5)+(Z92*0.1)</f>
        <v>-29.500347147405972</v>
      </c>
      <c r="AG92" s="4">
        <f>(J92*0.4)+(S92*0.5)+(AB92*0.1)</f>
        <v>-29.33490483673825</v>
      </c>
    </row>
    <row r="93" spans="1:33" x14ac:dyDescent="0.2">
      <c r="A93">
        <v>787</v>
      </c>
      <c r="B93" s="1" t="s">
        <v>84</v>
      </c>
      <c r="C93">
        <v>15.4</v>
      </c>
      <c r="D93" s="4">
        <f>(C93-$C$3)/$C$3*100</f>
        <v>-37.142857142857146</v>
      </c>
      <c r="E93">
        <v>17.2</v>
      </c>
      <c r="F93" s="4">
        <f>(E93-$E$3)/$E$3*100</f>
        <v>-41.694915254237294</v>
      </c>
      <c r="G93">
        <v>20.100000000000001</v>
      </c>
      <c r="H93" s="4">
        <f>(G93-$G$3)/$G$3*100</f>
        <v>-42.735042735042732</v>
      </c>
      <c r="I93" s="33">
        <v>21.5</v>
      </c>
      <c r="J93" s="4">
        <f>(I93-$I$3)/$I$3*100</f>
        <v>-41.576086956521735</v>
      </c>
      <c r="L93">
        <v>30.9</v>
      </c>
      <c r="M93" s="4">
        <f>-(L93-$L$3)/$L$3*100</f>
        <v>-28.21576763485476</v>
      </c>
      <c r="N93">
        <v>26.1</v>
      </c>
      <c r="O93" s="4">
        <f>-(N93-$N$3)/$N$3*100</f>
        <v>-27.941176470588253</v>
      </c>
      <c r="P93">
        <v>23.3</v>
      </c>
      <c r="Q93" s="4">
        <f>-(P93-$P$3)/$P$3*100</f>
        <v>-33.142857142857146</v>
      </c>
      <c r="R93">
        <v>22.2</v>
      </c>
      <c r="S93" s="4">
        <f>-(R93-$R$3)/$R$3*100</f>
        <v>-33.734939759036131</v>
      </c>
      <c r="U93">
        <v>8.9</v>
      </c>
      <c r="V93" s="4">
        <f>(U93-$U$3)/$U$3*100</f>
        <v>-32.061068702290072</v>
      </c>
      <c r="W93">
        <v>6.1</v>
      </c>
      <c r="X93" s="4">
        <f>(W93-$W$3)/$W$3*100</f>
        <v>-14.084507042253522</v>
      </c>
      <c r="Y93">
        <v>3.6</v>
      </c>
      <c r="Z93" s="4">
        <f>(Y93-$Y$3)/$Y$3*100</f>
        <v>-29.411764705882348</v>
      </c>
      <c r="AA93">
        <v>2.1</v>
      </c>
      <c r="AB93" s="4">
        <f>(AA93-$AA$3)/$AA$3*100</f>
        <v>-30</v>
      </c>
      <c r="AD93" s="4">
        <f>(D93*0.4)+(M93*0.5)+(V93*0.1)</f>
        <v>-32.171133544799247</v>
      </c>
      <c r="AE93" s="4">
        <f>(F93*0.4)+(O93*0.5)+(X93*0.1)</f>
        <v>-32.057005041214396</v>
      </c>
      <c r="AF93" s="4">
        <f>(H93*0.4)+(Q93*0.5)+(Z93*0.1)</f>
        <v>-36.606622136033899</v>
      </c>
      <c r="AG93" s="4">
        <f>(J93*0.4)+(S93*0.5)+(AB93*0.1)</f>
        <v>-36.497904662126757</v>
      </c>
    </row>
    <row r="94" spans="1:33" x14ac:dyDescent="0.2">
      <c r="A94">
        <v>791</v>
      </c>
      <c r="B94" s="1" t="s">
        <v>92</v>
      </c>
      <c r="C94">
        <v>21.5</v>
      </c>
      <c r="D94" s="4">
        <f>(C94-$C$3)/$C$3*100</f>
        <v>-12.244897959183673</v>
      </c>
      <c r="E94">
        <v>24.7</v>
      </c>
      <c r="F94" s="4">
        <f>(E94-$E$3)/$E$3*100</f>
        <v>-16.271186440677969</v>
      </c>
      <c r="G94">
        <v>28.1</v>
      </c>
      <c r="H94" s="4">
        <f>(G94-$G$3)/$G$3*100</f>
        <v>-19.943019943019944</v>
      </c>
      <c r="I94" s="33">
        <v>29.4</v>
      </c>
      <c r="J94" s="4">
        <f>(I94-$I$3)/$I$3*100</f>
        <v>-20.10869565217391</v>
      </c>
      <c r="L94">
        <v>24.8</v>
      </c>
      <c r="M94" s="4">
        <f>-(L94-$L$3)/$L$3*100</f>
        <v>-2.9045643153526939</v>
      </c>
      <c r="N94">
        <v>21</v>
      </c>
      <c r="O94" s="4">
        <f>-(N94-$N$3)/$N$3*100</f>
        <v>-2.9411764705882426</v>
      </c>
      <c r="P94">
        <v>18.5</v>
      </c>
      <c r="Q94" s="4">
        <f>-(P94-$P$3)/$P$3*100</f>
        <v>-5.7142857142857144</v>
      </c>
      <c r="R94">
        <v>17.5</v>
      </c>
      <c r="S94" s="4">
        <f>-(R94-$R$3)/$R$3*100</f>
        <v>-5.4216867469879428</v>
      </c>
      <c r="U94">
        <v>11.6</v>
      </c>
      <c r="V94" s="4">
        <f>(U94-$U$3)/$U$3*100</f>
        <v>-11.450381679389313</v>
      </c>
      <c r="W94">
        <v>7</v>
      </c>
      <c r="X94" s="4">
        <f>(W94-$W$3)/$W$3*100</f>
        <v>-1.4084507042253471</v>
      </c>
      <c r="Y94">
        <v>6</v>
      </c>
      <c r="Z94" s="4">
        <f>(Y94-$Y$3)/$Y$3*100</f>
        <v>17.64705882352942</v>
      </c>
      <c r="AA94">
        <v>3.3</v>
      </c>
      <c r="AB94" s="4">
        <f>(AA94-$AA$3)/$AA$3*100</f>
        <v>9.9999999999999929</v>
      </c>
      <c r="AD94" s="4">
        <f>(D94*0.4)+(M94*0.5)+(V94*0.1)</f>
        <v>-7.4952795092887481</v>
      </c>
      <c r="AE94" s="4">
        <f>(F94*0.4)+(O94*0.5)+(X94*0.1)</f>
        <v>-8.1199078819878441</v>
      </c>
      <c r="AF94" s="4">
        <f>(H94*0.4)+(Q94*0.5)+(Z94*0.1)</f>
        <v>-9.0696449519978941</v>
      </c>
      <c r="AG94" s="4">
        <f>(J94*0.4)+(S94*0.5)+(AB94*0.1)</f>
        <v>-9.7543216343635351</v>
      </c>
    </row>
    <row r="95" spans="1:33" x14ac:dyDescent="0.2">
      <c r="A95">
        <v>810</v>
      </c>
      <c r="B95" s="1" t="s">
        <v>7</v>
      </c>
      <c r="C95">
        <v>18.399999999999999</v>
      </c>
      <c r="D95" s="4">
        <f>(C95-$C$3)/$C$3*100</f>
        <v>-24.897959183673475</v>
      </c>
      <c r="E95">
        <v>21.1</v>
      </c>
      <c r="F95" s="4">
        <f>(E95-$E$3)/$E$3*100</f>
        <v>-28.474576271186436</v>
      </c>
      <c r="G95">
        <v>24.5</v>
      </c>
      <c r="H95" s="4">
        <f>(G95-$G$3)/$G$3*100</f>
        <v>-30.199430199430203</v>
      </c>
      <c r="I95" s="33">
        <v>25.8</v>
      </c>
      <c r="J95" s="4">
        <f>(I95-$I$3)/$I$3*100</f>
        <v>-29.891304347826082</v>
      </c>
      <c r="L95">
        <v>27.6</v>
      </c>
      <c r="M95" s="4">
        <f>-(L95-$L$3)/$L$3*100</f>
        <v>-14.522821576763484</v>
      </c>
      <c r="N95">
        <v>23.3</v>
      </c>
      <c r="O95" s="4">
        <f>-(N95-$N$3)/$N$3*100</f>
        <v>-14.215686274509814</v>
      </c>
      <c r="P95">
        <v>20.399999999999999</v>
      </c>
      <c r="Q95" s="4">
        <f>-(P95-$P$3)/$P$3*100</f>
        <v>-16.571428571428562</v>
      </c>
      <c r="R95">
        <v>19.3</v>
      </c>
      <c r="S95" s="4">
        <f>-(R95-$R$3)/$R$3*100</f>
        <v>-16.265060240963848</v>
      </c>
      <c r="U95">
        <v>12.5</v>
      </c>
      <c r="V95" s="4">
        <f>(U95-$U$3)/$U$3*100</f>
        <v>-4.5801526717557222</v>
      </c>
      <c r="W95">
        <v>7.5</v>
      </c>
      <c r="X95" s="4">
        <f>(W95-$W$3)/$W$3*100</f>
        <v>5.6338028169014134</v>
      </c>
      <c r="Y95">
        <v>5.3</v>
      </c>
      <c r="Z95" s="4">
        <f>(Y95-$Y$3)/$Y$3*100</f>
        <v>3.9215686274509838</v>
      </c>
      <c r="AA95">
        <v>3.5</v>
      </c>
      <c r="AB95" s="4">
        <f>(AA95-$AA$3)/$AA$3*100</f>
        <v>16.666666666666664</v>
      </c>
      <c r="AD95" s="4">
        <f>(D95*0.4)+(M95*0.5)+(V95*0.1)</f>
        <v>-17.678609729026704</v>
      </c>
      <c r="AE95" s="4">
        <f>(F95*0.4)+(O95*0.5)+(X95*0.1)</f>
        <v>-17.934293364039341</v>
      </c>
      <c r="AF95" s="4">
        <f>(H95*0.4)+(Q95*0.5)+(Z95*0.1)</f>
        <v>-19.973329502741265</v>
      </c>
      <c r="AG95" s="4">
        <f>(J95*0.4)+(S95*0.5)+(AB95*0.1)</f>
        <v>-18.42238519294569</v>
      </c>
    </row>
    <row r="96" spans="1:33" x14ac:dyDescent="0.2">
      <c r="A96">
        <v>813</v>
      </c>
      <c r="B96" s="1" t="s">
        <v>17</v>
      </c>
      <c r="C96">
        <v>14.9</v>
      </c>
      <c r="D96" s="4">
        <f>(C96-$C$3)/$C$3*100</f>
        <v>-39.183673469387756</v>
      </c>
      <c r="E96">
        <v>17.2</v>
      </c>
      <c r="F96" s="4">
        <f>(E96-$E$3)/$E$3*100</f>
        <v>-41.694915254237294</v>
      </c>
      <c r="G96">
        <v>19.399999999999999</v>
      </c>
      <c r="H96" s="4">
        <f>(G96-$G$3)/$G$3*100</f>
        <v>-44.729344729344731</v>
      </c>
      <c r="I96" s="33">
        <v>20.5</v>
      </c>
      <c r="J96" s="4">
        <f>(I96-$I$3)/$I$3*100</f>
        <v>-44.293478260869563</v>
      </c>
      <c r="L96">
        <v>30.2</v>
      </c>
      <c r="M96" s="4">
        <f>-(L96-$L$3)/$L$3*100</f>
        <v>-25.311203319502063</v>
      </c>
      <c r="N96">
        <v>24.9</v>
      </c>
      <c r="O96" s="4">
        <f>-(N96-$N$3)/$N$3*100</f>
        <v>-22.058823529411768</v>
      </c>
      <c r="P96">
        <v>22.2</v>
      </c>
      <c r="Q96" s="4">
        <f>-(P96-$P$3)/$P$3*100</f>
        <v>-26.857142857142851</v>
      </c>
      <c r="R96">
        <v>21.1</v>
      </c>
      <c r="S96" s="4">
        <f>-(R96-$R$3)/$R$3*100</f>
        <v>-27.108433734939759</v>
      </c>
      <c r="U96">
        <v>10.199999999999999</v>
      </c>
      <c r="V96" s="4">
        <f>(U96-$U$3)/$U$3*100</f>
        <v>-22.137404580152676</v>
      </c>
      <c r="W96">
        <v>5.6</v>
      </c>
      <c r="X96" s="4">
        <f>(W96-$W$3)/$W$3*100</f>
        <v>-21.126760563380284</v>
      </c>
      <c r="Y96">
        <v>3.9</v>
      </c>
      <c r="Z96" s="4">
        <f>(Y96-$Y$3)/$Y$3*100</f>
        <v>-23.52941176470588</v>
      </c>
      <c r="AA96">
        <v>2.2999999999999998</v>
      </c>
      <c r="AB96" s="4">
        <f>(AA96-$AA$3)/$AA$3*100</f>
        <v>-23.333333333333339</v>
      </c>
      <c r="AD96" s="4">
        <f>(D96*0.4)+(M96*0.5)+(V96*0.1)</f>
        <v>-30.542811505521399</v>
      </c>
      <c r="AE96" s="4">
        <f>(F96*0.4)+(O96*0.5)+(X96*0.1)</f>
        <v>-29.820053922738829</v>
      </c>
      <c r="AF96" s="4">
        <f>(H96*0.4)+(Q96*0.5)+(Z96*0.1)</f>
        <v>-33.673250496779907</v>
      </c>
      <c r="AG96" s="4">
        <f>(J96*0.4)+(S96*0.5)+(AB96*0.1)</f>
        <v>-33.604941505151039</v>
      </c>
    </row>
    <row r="97" spans="1:33" x14ac:dyDescent="0.2">
      <c r="A97">
        <v>820</v>
      </c>
      <c r="B97" s="1" t="s">
        <v>91</v>
      </c>
      <c r="C97">
        <v>15.4</v>
      </c>
      <c r="D97" s="4">
        <f>(C97-$C$3)/$C$3*100</f>
        <v>-37.142857142857146</v>
      </c>
      <c r="E97">
        <v>17.100000000000001</v>
      </c>
      <c r="F97" s="4">
        <f>(E97-$E$3)/$E$3*100</f>
        <v>-42.03389830508474</v>
      </c>
      <c r="G97">
        <v>19.100000000000001</v>
      </c>
      <c r="H97" s="4">
        <f>(G97-$G$3)/$G$3*100</f>
        <v>-45.584045584045583</v>
      </c>
      <c r="I97" s="33">
        <v>20</v>
      </c>
      <c r="J97" s="4">
        <f>(I97-$I$3)/$I$3*100</f>
        <v>-45.652173913043477</v>
      </c>
      <c r="L97">
        <v>31.7</v>
      </c>
      <c r="M97" s="4">
        <f>-(L97-$L$3)/$L$3*100</f>
        <v>-31.535269709543556</v>
      </c>
      <c r="N97">
        <v>27.1</v>
      </c>
      <c r="O97" s="4">
        <f>-(N97-$N$3)/$N$3*100</f>
        <v>-32.843137254901976</v>
      </c>
      <c r="P97">
        <v>24.8</v>
      </c>
      <c r="Q97" s="4">
        <f>-(P97-$P$3)/$P$3*100</f>
        <v>-41.714285714285722</v>
      </c>
      <c r="R97">
        <v>23.9</v>
      </c>
      <c r="S97" s="4">
        <f>-(R97-$R$3)/$R$3*100</f>
        <v>-43.975903614457813</v>
      </c>
      <c r="U97">
        <v>5.6</v>
      </c>
      <c r="V97" s="4">
        <f>(U97-$U$3)/$U$3*100</f>
        <v>-57.251908396946568</v>
      </c>
      <c r="W97">
        <v>6.4</v>
      </c>
      <c r="X97" s="4">
        <f>(W97-$W$3)/$W$3*100</f>
        <v>-9.8591549295774552</v>
      </c>
      <c r="Y97">
        <v>4</v>
      </c>
      <c r="Z97" s="4">
        <f>(Y97-$Y$3)/$Y$3*100</f>
        <v>-21.568627450980387</v>
      </c>
      <c r="AA97">
        <v>2.2000000000000002</v>
      </c>
      <c r="AB97" s="4">
        <f>(AA97-$AA$3)/$AA$3*100</f>
        <v>-26.666666666666661</v>
      </c>
      <c r="AD97" s="4">
        <f>(D97*0.4)+(M97*0.5)+(V97*0.1)</f>
        <v>-36.349968551609294</v>
      </c>
      <c r="AE97" s="4">
        <f>(F97*0.4)+(O97*0.5)+(X97*0.1)</f>
        <v>-34.221043442442628</v>
      </c>
      <c r="AF97" s="4">
        <f>(H97*0.4)+(Q97*0.5)+(Z97*0.1)</f>
        <v>-41.24762383585913</v>
      </c>
      <c r="AG97" s="4">
        <f>(J97*0.4)+(S97*0.5)+(AB97*0.1)</f>
        <v>-42.915488039112965</v>
      </c>
    </row>
    <row r="98" spans="1:33" x14ac:dyDescent="0.2">
      <c r="A98">
        <v>825</v>
      </c>
      <c r="B98" s="1" t="s">
        <v>54</v>
      </c>
      <c r="C98">
        <v>13.8</v>
      </c>
      <c r="D98" s="4">
        <f>(C98-$C$3)/$C$3*100</f>
        <v>-43.673469387755098</v>
      </c>
      <c r="E98">
        <v>15.7</v>
      </c>
      <c r="F98" s="4">
        <f>(E98-$E$3)/$E$3*100</f>
        <v>-46.779661016949156</v>
      </c>
      <c r="G98">
        <v>16.600000000000001</v>
      </c>
      <c r="H98" s="4">
        <f>(G98-$G$3)/$G$3*100</f>
        <v>-52.706552706552699</v>
      </c>
      <c r="I98" s="33">
        <v>18.899999999999999</v>
      </c>
      <c r="J98" s="4">
        <f>(I98-$I$3)/$I$3*100</f>
        <v>-48.641304347826086</v>
      </c>
      <c r="L98">
        <v>38.700000000000003</v>
      </c>
      <c r="M98" s="4">
        <f>-(L98-$L$3)/$L$3*100</f>
        <v>-60.580912863070544</v>
      </c>
      <c r="N98">
        <v>31.4</v>
      </c>
      <c r="O98" s="4">
        <f>-(N98-$N$3)/$N$3*100</f>
        <v>-53.921568627450988</v>
      </c>
      <c r="P98">
        <v>27.1</v>
      </c>
      <c r="Q98" s="4">
        <f>-(P98-$P$3)/$P$3*100</f>
        <v>-54.857142857142861</v>
      </c>
      <c r="R98">
        <v>25.6</v>
      </c>
      <c r="S98" s="4">
        <f>-(R98-$R$3)/$R$3*100</f>
        <v>-54.216867469879517</v>
      </c>
      <c r="U98">
        <v>3.4</v>
      </c>
      <c r="V98" s="4">
        <f>(U98-$U$3)/$U$3*100</f>
        <v>-74.045801526717554</v>
      </c>
      <c r="W98">
        <v>2.1</v>
      </c>
      <c r="X98" s="4">
        <f>(W98-$W$3)/$W$3*100</f>
        <v>-70.422535211267615</v>
      </c>
      <c r="Y98">
        <v>1.7</v>
      </c>
      <c r="Z98" s="4">
        <f>(Y98-$Y$3)/$Y$3*100</f>
        <v>-66.666666666666657</v>
      </c>
      <c r="AA98">
        <v>1.3</v>
      </c>
      <c r="AB98" s="4">
        <f>(AA98-$AA$3)/$AA$3*100</f>
        <v>-56.666666666666664</v>
      </c>
      <c r="AD98" s="4">
        <f>(D98*0.4)+(M98*0.5)+(V98*0.1)</f>
        <v>-55.164424339309065</v>
      </c>
      <c r="AE98" s="4">
        <f>(F98*0.4)+(O98*0.5)+(X98*0.1)</f>
        <v>-52.714902241631918</v>
      </c>
      <c r="AF98" s="4">
        <f>(H98*0.4)+(Q98*0.5)+(Z98*0.1)</f>
        <v>-55.177859177859176</v>
      </c>
      <c r="AG98" s="4">
        <f>(J98*0.4)+(S98*0.5)+(AB98*0.1)</f>
        <v>-52.23162214073686</v>
      </c>
    </row>
    <row r="99" spans="1:33" x14ac:dyDescent="0.2">
      <c r="A99">
        <v>840</v>
      </c>
      <c r="B99" s="1" t="s">
        <v>66</v>
      </c>
      <c r="C99">
        <v>22.5</v>
      </c>
      <c r="D99" s="4">
        <f>(C99-$C$3)/$C$3*100</f>
        <v>-8.1632653061224492</v>
      </c>
      <c r="E99">
        <v>25.9</v>
      </c>
      <c r="F99" s="4">
        <f>(E99-$E$3)/$E$3*100</f>
        <v>-12.203389830508479</v>
      </c>
      <c r="G99">
        <v>31.5</v>
      </c>
      <c r="H99" s="4">
        <f>(G99-$G$3)/$G$3*100</f>
        <v>-10.256410256410261</v>
      </c>
      <c r="I99" s="33">
        <v>33.799999999999997</v>
      </c>
      <c r="J99" s="4">
        <f>(I99-$I$3)/$I$3*100</f>
        <v>-8.1521739130434785</v>
      </c>
      <c r="L99">
        <v>25.6</v>
      </c>
      <c r="M99" s="4">
        <f>-(L99-$L$3)/$L$3*100</f>
        <v>-6.224066390041493</v>
      </c>
      <c r="N99">
        <v>20.2</v>
      </c>
      <c r="O99" s="4">
        <f>-(N99-$N$3)/$N$3*100</f>
        <v>0.98039215686274161</v>
      </c>
      <c r="P99">
        <v>16.600000000000001</v>
      </c>
      <c r="Q99" s="4">
        <f>-(P99-$P$3)/$P$3*100</f>
        <v>5.1428571428571344</v>
      </c>
      <c r="R99">
        <v>15.3</v>
      </c>
      <c r="S99" s="4">
        <f>-(R99-$R$3)/$R$3*100</f>
        <v>7.8313253012048225</v>
      </c>
      <c r="U99">
        <v>7</v>
      </c>
      <c r="V99" s="4">
        <f>(U99-$U$3)/$U$3*100</f>
        <v>-46.564885496183209</v>
      </c>
      <c r="W99">
        <v>6.2</v>
      </c>
      <c r="X99" s="4">
        <f>(W99-$W$3)/$W$3*100</f>
        <v>-12.676056338028163</v>
      </c>
      <c r="Y99">
        <v>4.3</v>
      </c>
      <c r="Z99" s="4">
        <f>(Y99-$Y$3)/$Y$3*100</f>
        <v>-15.686274509803919</v>
      </c>
      <c r="AA99">
        <v>2.7</v>
      </c>
      <c r="AB99" s="4">
        <f>(AA99-$AA$3)/$AA$3*100</f>
        <v>-9.9999999999999929</v>
      </c>
      <c r="AD99" s="4">
        <f>(D99*0.4)+(M99*0.5)+(V99*0.1)</f>
        <v>-11.033827867088046</v>
      </c>
      <c r="AE99" s="4">
        <f>(F99*0.4)+(O99*0.5)+(X99*0.1)</f>
        <v>-5.6587654875748372</v>
      </c>
      <c r="AF99" s="4">
        <f>(H99*0.4)+(Q99*0.5)+(Z99*0.1)</f>
        <v>-3.0997629821159296</v>
      </c>
      <c r="AG99" s="4">
        <f>(J99*0.4)+(S99*0.5)+(AB99*0.1)</f>
        <v>-0.34520691461497965</v>
      </c>
    </row>
    <row r="100" spans="1:33" x14ac:dyDescent="0.2">
      <c r="A100">
        <v>846</v>
      </c>
      <c r="B100" s="1" t="s">
        <v>55</v>
      </c>
      <c r="C100">
        <v>17.399999999999999</v>
      </c>
      <c r="D100" s="4">
        <f>(C100-$C$3)/$C$3*100</f>
        <v>-28.979591836734699</v>
      </c>
      <c r="E100">
        <v>20</v>
      </c>
      <c r="F100" s="4">
        <f>(E100-$E$3)/$E$3*100</f>
        <v>-32.20338983050847</v>
      </c>
      <c r="G100">
        <v>22.5</v>
      </c>
      <c r="H100" s="4">
        <f>(G100-$G$3)/$G$3*100</f>
        <v>-35.897435897435898</v>
      </c>
      <c r="I100" s="33">
        <v>23.8</v>
      </c>
      <c r="J100" s="4">
        <f>(I100-$I$3)/$I$3*100</f>
        <v>-35.326086956521728</v>
      </c>
      <c r="L100">
        <v>29.2</v>
      </c>
      <c r="M100" s="4">
        <f>-(L100-$L$3)/$L$3*100</f>
        <v>-21.161825726141068</v>
      </c>
      <c r="N100">
        <v>24.6</v>
      </c>
      <c r="O100" s="4">
        <f>-(N100-$N$3)/$N$3*100</f>
        <v>-20.588235294117663</v>
      </c>
      <c r="P100">
        <v>21.9</v>
      </c>
      <c r="Q100" s="4">
        <f>-(P100-$P$3)/$P$3*100</f>
        <v>-25.142857142857132</v>
      </c>
      <c r="R100">
        <v>21.1</v>
      </c>
      <c r="S100" s="4">
        <f>-(R100-$R$3)/$R$3*100</f>
        <v>-27.108433734939759</v>
      </c>
      <c r="U100">
        <v>13.5</v>
      </c>
      <c r="V100" s="4">
        <f>(U100-$U$3)/$U$3*100</f>
        <v>3.0534351145038197</v>
      </c>
      <c r="W100">
        <v>8.6999999999999993</v>
      </c>
      <c r="X100" s="4">
        <f>(W100-$W$3)/$W$3*100</f>
        <v>22.535211267605629</v>
      </c>
      <c r="Y100">
        <v>5.8</v>
      </c>
      <c r="Z100" s="4">
        <f>(Y100-$Y$3)/$Y$3*100</f>
        <v>13.725490196078436</v>
      </c>
      <c r="AA100">
        <v>3.5</v>
      </c>
      <c r="AB100" s="4">
        <f>(AA100-$AA$3)/$AA$3*100</f>
        <v>16.666666666666664</v>
      </c>
      <c r="AD100" s="4">
        <f>(D100*0.4)+(M100*0.5)+(V100*0.1)</f>
        <v>-21.867406086314034</v>
      </c>
      <c r="AE100" s="4">
        <f>(F100*0.4)+(O100*0.5)+(X100*0.1)</f>
        <v>-20.921952452501657</v>
      </c>
      <c r="AF100" s="4">
        <f>(H100*0.4)+(Q100*0.5)+(Z100*0.1)</f>
        <v>-25.557853910795082</v>
      </c>
      <c r="AG100" s="4">
        <f>(J100*0.4)+(S100*0.5)+(AB100*0.1)</f>
        <v>-26.017984983411903</v>
      </c>
    </row>
    <row r="101" spans="1:33" x14ac:dyDescent="0.2">
      <c r="A101">
        <v>849</v>
      </c>
      <c r="B101" s="1" t="s">
        <v>43</v>
      </c>
      <c r="C101">
        <v>15.5</v>
      </c>
      <c r="D101" s="4">
        <f>(C101-$C$3)/$C$3*100</f>
        <v>-36.734693877551024</v>
      </c>
      <c r="E101">
        <v>18</v>
      </c>
      <c r="F101" s="4">
        <f>(E101-$E$3)/$E$3*100</f>
        <v>-38.983050847457626</v>
      </c>
      <c r="G101">
        <v>21.4</v>
      </c>
      <c r="H101" s="4">
        <f>(G101-$G$3)/$G$3*100</f>
        <v>-39.031339031339037</v>
      </c>
      <c r="I101" s="33">
        <v>22.6</v>
      </c>
      <c r="J101" s="4">
        <f>(I101-$I$3)/$I$3*100</f>
        <v>-38.586956521739125</v>
      </c>
      <c r="L101">
        <v>31.1</v>
      </c>
      <c r="M101" s="4">
        <f>-(L101-$L$3)/$L$3*100</f>
        <v>-29.045643153526967</v>
      </c>
      <c r="N101">
        <v>25.8</v>
      </c>
      <c r="O101" s="4">
        <f>-(N101-$N$3)/$N$3*100</f>
        <v>-26.47058823529413</v>
      </c>
      <c r="P101">
        <v>22.9</v>
      </c>
      <c r="Q101" s="4">
        <f>-(P101-$P$3)/$P$3*100</f>
        <v>-30.857142857142851</v>
      </c>
      <c r="R101">
        <v>21.2</v>
      </c>
      <c r="S101" s="4">
        <f>-(R101-$R$3)/$R$3*100</f>
        <v>-27.710843373493958</v>
      </c>
      <c r="U101">
        <v>7</v>
      </c>
      <c r="V101" s="4">
        <f>(U101-$U$3)/$U$3*100</f>
        <v>-46.564885496183209</v>
      </c>
      <c r="W101">
        <v>5.5</v>
      </c>
      <c r="X101" s="4">
        <f>(W101-$W$3)/$W$3*100</f>
        <v>-22.535211267605629</v>
      </c>
      <c r="Y101">
        <v>4.7</v>
      </c>
      <c r="Z101" s="4">
        <f>(Y101-$Y$3)/$Y$3*100</f>
        <v>-7.8431372549019507</v>
      </c>
      <c r="AA101">
        <v>2.9</v>
      </c>
      <c r="AB101" s="4">
        <f>(AA101-$AA$3)/$AA$3*100</f>
        <v>-3.3333333333333361</v>
      </c>
      <c r="AD101" s="4">
        <f>(D101*0.4)+(M101*0.5)+(V101*0.1)</f>
        <v>-33.873187677402214</v>
      </c>
      <c r="AE101" s="4">
        <f>(F101*0.4)+(O101*0.5)+(X101*0.1)</f>
        <v>-31.082035583390681</v>
      </c>
      <c r="AF101" s="4">
        <f>(H101*0.4)+(Q101*0.5)+(Z101*0.1)</f>
        <v>-31.825420766597233</v>
      </c>
      <c r="AG101" s="4">
        <f>(J101*0.4)+(S101*0.5)+(AB101*0.1)</f>
        <v>-29.62353762877596</v>
      </c>
    </row>
    <row r="102" spans="1:33" x14ac:dyDescent="0.2">
      <c r="A102">
        <v>851</v>
      </c>
      <c r="B102" s="1" t="s">
        <v>96</v>
      </c>
      <c r="C102">
        <v>26.5</v>
      </c>
      <c r="D102" s="4">
        <f>(C102-$C$3)/$C$3*100</f>
        <v>8.1632653061224492</v>
      </c>
      <c r="E102">
        <v>32.4</v>
      </c>
      <c r="F102" s="4">
        <f>(E102-$E$3)/$E$3*100</f>
        <v>9.8305084745762663</v>
      </c>
      <c r="G102">
        <v>39.200000000000003</v>
      </c>
      <c r="H102" s="4">
        <f>(G102-$G$3)/$G$3*100</f>
        <v>11.680911680911684</v>
      </c>
      <c r="I102" s="33">
        <v>41</v>
      </c>
      <c r="J102" s="4">
        <f>(I102-$I$3)/$I$3*100</f>
        <v>11.413043478260878</v>
      </c>
      <c r="L102">
        <v>23.5</v>
      </c>
      <c r="M102" s="4">
        <f>-(L102-$L$3)/$L$3*100</f>
        <v>2.4896265560166033</v>
      </c>
      <c r="N102">
        <v>19.100000000000001</v>
      </c>
      <c r="O102" s="4">
        <f>-(N102-$N$3)/$N$3*100</f>
        <v>6.3725490196078303</v>
      </c>
      <c r="P102">
        <v>15.6</v>
      </c>
      <c r="Q102" s="4">
        <f>-(P102-$P$3)/$P$3*100</f>
        <v>10.857142857142859</v>
      </c>
      <c r="R102">
        <v>14.5</v>
      </c>
      <c r="S102" s="4">
        <f>-(R102-$R$3)/$R$3*100</f>
        <v>12.650602409638562</v>
      </c>
      <c r="U102">
        <v>15</v>
      </c>
      <c r="V102" s="4">
        <f>(U102-$U$3)/$U$3*100</f>
        <v>14.503816793893131</v>
      </c>
      <c r="W102">
        <v>7.4</v>
      </c>
      <c r="X102" s="4">
        <f>(W102-$W$3)/$W$3*100</f>
        <v>4.2253521126760667</v>
      </c>
      <c r="Y102">
        <v>4.9000000000000004</v>
      </c>
      <c r="Z102" s="4">
        <f>(Y102-$Y$3)/$Y$3*100</f>
        <v>-3.9215686274509665</v>
      </c>
      <c r="AA102">
        <v>2.7</v>
      </c>
      <c r="AB102" s="4">
        <f>(AA102-$AA$3)/$AA$3*100</f>
        <v>-9.9999999999999929</v>
      </c>
      <c r="AD102" s="4">
        <f>(D102*0.4)+(M102*0.5)+(V102*0.1)</f>
        <v>5.9605010798465941</v>
      </c>
      <c r="AE102" s="4">
        <f>(F102*0.4)+(O102*0.5)+(X102*0.1)</f>
        <v>7.5410131109020293</v>
      </c>
      <c r="AF102" s="4">
        <f>(H102*0.4)+(Q102*0.5)+(Z102*0.1)</f>
        <v>9.7087792381910063</v>
      </c>
      <c r="AG102" s="4">
        <f>(J102*0.4)+(S102*0.5)+(AB102*0.1)</f>
        <v>9.8905185961236324</v>
      </c>
    </row>
    <row r="103" spans="1:33" x14ac:dyDescent="0.2">
      <c r="A103">
        <v>860</v>
      </c>
      <c r="B103" s="1" t="s">
        <v>34</v>
      </c>
      <c r="C103">
        <v>18.5</v>
      </c>
      <c r="D103" s="4">
        <f>(C103-$C$3)/$C$3*100</f>
        <v>-24.489795918367346</v>
      </c>
      <c r="E103">
        <v>20.9</v>
      </c>
      <c r="F103" s="4">
        <f>(E103-$E$3)/$E$3*100</f>
        <v>-29.152542372881364</v>
      </c>
      <c r="G103">
        <v>23.4</v>
      </c>
      <c r="H103" s="4">
        <f>(G103-$G$3)/$G$3*100</f>
        <v>-33.333333333333343</v>
      </c>
      <c r="I103" s="33">
        <v>24.7</v>
      </c>
      <c r="J103" s="4">
        <f>(I103-$I$3)/$I$3*100</f>
        <v>-32.880434782608688</v>
      </c>
      <c r="L103">
        <v>28.8</v>
      </c>
      <c r="M103" s="4">
        <f>-(L103-$L$3)/$L$3*100</f>
        <v>-19.502074688796675</v>
      </c>
      <c r="N103">
        <v>24.2</v>
      </c>
      <c r="O103" s="4">
        <f>-(N103-$N$3)/$N$3*100</f>
        <v>-18.627450980392162</v>
      </c>
      <c r="P103">
        <v>21.7</v>
      </c>
      <c r="Q103" s="4">
        <f>-(P103-$P$3)/$P$3*100</f>
        <v>-23.999999999999996</v>
      </c>
      <c r="R103">
        <v>20.6</v>
      </c>
      <c r="S103" s="4">
        <f>-(R103-$R$3)/$R$3*100</f>
        <v>-24.096385542168672</v>
      </c>
      <c r="U103">
        <v>10.9</v>
      </c>
      <c r="V103" s="4">
        <f>(U103-$U$3)/$U$3*100</f>
        <v>-16.793893129770986</v>
      </c>
      <c r="W103">
        <v>6.9</v>
      </c>
      <c r="X103" s="4">
        <f>(W103-$W$3)/$W$3*100</f>
        <v>-2.8169014084506943</v>
      </c>
      <c r="Y103">
        <v>4.3</v>
      </c>
      <c r="Z103" s="4">
        <f>(Y103-$Y$3)/$Y$3*100</f>
        <v>-15.686274509803919</v>
      </c>
      <c r="AA103">
        <v>2.7</v>
      </c>
      <c r="AB103" s="4">
        <f>(AA103-$AA$3)/$AA$3*100</f>
        <v>-9.9999999999999929</v>
      </c>
      <c r="AD103" s="4">
        <f>(D103*0.4)+(M103*0.5)+(V103*0.1)</f>
        <v>-21.226345024722374</v>
      </c>
      <c r="AE103" s="4">
        <f>(F103*0.4)+(O103*0.5)+(X103*0.1)</f>
        <v>-21.256432580193696</v>
      </c>
      <c r="AF103" s="4">
        <f>(H103*0.4)+(Q103*0.5)+(Z103*0.1)</f>
        <v>-26.901960784313729</v>
      </c>
      <c r="AG103" s="4">
        <f>(J103*0.4)+(S103*0.5)+(AB103*0.1)</f>
        <v>-26.200366684127815</v>
      </c>
    </row>
    <row r="104" spans="1:33" x14ac:dyDescent="0.2">
      <c r="A104">
        <v>999</v>
      </c>
      <c r="B104" s="1" t="s">
        <v>102</v>
      </c>
      <c r="C104">
        <v>24.5</v>
      </c>
      <c r="D104" s="4">
        <f>(C104-$C$3)/$C$3*100</f>
        <v>0</v>
      </c>
      <c r="E104">
        <v>29.5</v>
      </c>
      <c r="F104" s="4">
        <f>(E104-$E$3)/$E$3*100</f>
        <v>0</v>
      </c>
      <c r="G104">
        <v>35.1</v>
      </c>
      <c r="H104" s="4">
        <f>(G104-$G$3)/$G$3*100</f>
        <v>0</v>
      </c>
      <c r="I104" s="33">
        <v>36.799999999999997</v>
      </c>
      <c r="J104" s="4">
        <f>(I104-$I$3)/$I$3*100</f>
        <v>0</v>
      </c>
      <c r="L104">
        <v>24.1</v>
      </c>
      <c r="M104" s="4">
        <f>-(L104-$L$3)/$L$3*100</f>
        <v>0</v>
      </c>
      <c r="N104">
        <v>20.399999999999999</v>
      </c>
      <c r="O104" s="4">
        <f>-(N104-$N$3)/$N$3*100</f>
        <v>0</v>
      </c>
      <c r="P104">
        <v>17.5</v>
      </c>
      <c r="Q104" s="4">
        <f>-(P104-$P$3)/$P$3*100</f>
        <v>0</v>
      </c>
      <c r="R104">
        <v>16.600000000000001</v>
      </c>
      <c r="S104" s="4">
        <f>-(R104-$R$3)/$R$3*100</f>
        <v>0</v>
      </c>
      <c r="U104">
        <v>13.1</v>
      </c>
      <c r="V104" s="4">
        <f>(U104-$U$3)/$U$3*100</f>
        <v>0</v>
      </c>
      <c r="W104">
        <v>7.1</v>
      </c>
      <c r="X104" s="4">
        <f>(W104-$W$3)/$W$3*100</f>
        <v>0</v>
      </c>
      <c r="Y104">
        <v>5.0999999999999996</v>
      </c>
      <c r="Z104" s="4">
        <f>(Y104-$Y$3)/$Y$3*100</f>
        <v>0</v>
      </c>
      <c r="AA104">
        <v>3</v>
      </c>
      <c r="AB104" s="4">
        <f>(AA104-$AA$3)/$AA$3*100</f>
        <v>0</v>
      </c>
      <c r="AD104" s="4">
        <f>(D104*0.4)+(M104*0.5)+(V104*0.1)</f>
        <v>0</v>
      </c>
      <c r="AE104" s="4">
        <f>(F104*0.4)+(O104*0.5)+(X104*0.1)</f>
        <v>0</v>
      </c>
      <c r="AF104" s="4">
        <f>(H104*0.4)+(Q104*0.5)+(Z104*0.1)</f>
        <v>0</v>
      </c>
      <c r="AG104" s="4">
        <f>(J104*0.4)+(S104*0.5)+(AB104*0.1)</f>
        <v>0</v>
      </c>
    </row>
  </sheetData>
  <autoFilter ref="A5:AG5" xr:uid="{FF930E5D-7DE7-1E40-B2F2-2858E40DA5FD}">
    <sortState xmlns:xlrd2="http://schemas.microsoft.com/office/spreadsheetml/2017/richdata2" ref="A6:AG104">
      <sortCondition ref="A5:A104"/>
    </sortState>
  </autoFilter>
  <mergeCells count="6">
    <mergeCell ref="C1:J1"/>
    <mergeCell ref="C2:J2"/>
    <mergeCell ref="L1:S1"/>
    <mergeCell ref="L2:S2"/>
    <mergeCell ref="U1:AB1"/>
    <mergeCell ref="U2:AB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B9CF0-12FC-1642-928B-5817AD121D04}">
  <dimension ref="A1:AG104"/>
  <sheetViews>
    <sheetView zoomScale="75" workbookViewId="0">
      <selection activeCell="M19" sqref="M19"/>
    </sheetView>
  </sheetViews>
  <sheetFormatPr baseColWidth="10" defaultRowHeight="16" x14ac:dyDescent="0.2"/>
  <cols>
    <col min="14" max="14" width="10.83203125" customWidth="1"/>
    <col min="32" max="32" width="16.6640625" customWidth="1"/>
  </cols>
  <sheetData>
    <row r="1" spans="1:33" ht="16" customHeight="1" x14ac:dyDescent="0.2">
      <c r="C1" s="31" t="s">
        <v>117</v>
      </c>
      <c r="D1" s="31"/>
      <c r="E1" s="31"/>
      <c r="F1" s="31"/>
      <c r="G1" s="31"/>
      <c r="H1" s="31"/>
      <c r="I1" s="31"/>
      <c r="J1" s="31"/>
      <c r="L1" s="29" t="s">
        <v>114</v>
      </c>
      <c r="M1" s="29"/>
      <c r="N1" s="29"/>
      <c r="O1" s="29"/>
      <c r="P1" s="29"/>
      <c r="Q1" s="29"/>
      <c r="R1" s="29"/>
      <c r="S1" s="29"/>
      <c r="U1" s="30" t="s">
        <v>116</v>
      </c>
      <c r="V1" s="30"/>
      <c r="W1" s="30"/>
      <c r="X1" s="30"/>
      <c r="Y1" s="30"/>
      <c r="Z1" s="30"/>
      <c r="AA1" s="30"/>
      <c r="AB1" s="30"/>
    </row>
    <row r="2" spans="1:33" x14ac:dyDescent="0.2">
      <c r="A2" s="11"/>
      <c r="B2" s="11"/>
      <c r="C2" s="28" t="s">
        <v>109</v>
      </c>
      <c r="D2" s="28"/>
      <c r="E2" s="28"/>
      <c r="F2" s="28"/>
      <c r="G2" s="28"/>
      <c r="H2" s="28"/>
      <c r="I2" s="28"/>
      <c r="J2" s="28"/>
      <c r="K2" s="12"/>
      <c r="L2" s="32" t="s">
        <v>118</v>
      </c>
      <c r="M2" s="32"/>
      <c r="N2" s="32"/>
      <c r="O2" s="32"/>
      <c r="P2" s="32"/>
      <c r="Q2" s="32"/>
      <c r="R2" s="32"/>
      <c r="S2" s="32"/>
      <c r="U2" s="30" t="s">
        <v>111</v>
      </c>
      <c r="V2" s="30"/>
      <c r="W2" s="30"/>
      <c r="X2" s="30"/>
      <c r="Y2" s="30"/>
      <c r="Z2" s="30"/>
      <c r="AA2" s="30"/>
      <c r="AB2" s="30"/>
    </row>
    <row r="3" spans="1:33" x14ac:dyDescent="0.2">
      <c r="A3" t="s">
        <v>123</v>
      </c>
      <c r="C3" s="3">
        <v>270672</v>
      </c>
      <c r="E3" s="3">
        <v>294959</v>
      </c>
      <c r="G3" s="3">
        <v>339606</v>
      </c>
      <c r="I3" s="3">
        <v>370851</v>
      </c>
      <c r="L3" s="7">
        <v>13569.25</v>
      </c>
      <c r="N3" s="7">
        <v>11104.5</v>
      </c>
      <c r="P3" s="7">
        <v>14554.75</v>
      </c>
      <c r="R3" s="8">
        <v>16387</v>
      </c>
      <c r="U3" s="5">
        <v>130101</v>
      </c>
      <c r="W3" s="5">
        <v>156204</v>
      </c>
      <c r="Y3" s="5">
        <v>178476</v>
      </c>
      <c r="AA3" s="5">
        <v>193615</v>
      </c>
    </row>
    <row r="5" spans="1:33" ht="68" x14ac:dyDescent="0.2">
      <c r="A5" s="2" t="s">
        <v>98</v>
      </c>
      <c r="B5" s="2" t="s">
        <v>99</v>
      </c>
      <c r="C5" s="2">
        <v>2007</v>
      </c>
      <c r="D5" s="2" t="s">
        <v>105</v>
      </c>
      <c r="E5" s="2">
        <v>2013</v>
      </c>
      <c r="F5" s="2" t="s">
        <v>104</v>
      </c>
      <c r="G5" s="2">
        <v>2019</v>
      </c>
      <c r="H5" s="10" t="s">
        <v>103</v>
      </c>
      <c r="I5" s="10">
        <v>2021</v>
      </c>
      <c r="J5" s="10" t="s">
        <v>113</v>
      </c>
      <c r="K5" s="2"/>
      <c r="L5" s="2">
        <v>2007</v>
      </c>
      <c r="M5" s="2" t="s">
        <v>105</v>
      </c>
      <c r="N5" s="2">
        <v>2013</v>
      </c>
      <c r="O5" s="2" t="s">
        <v>104</v>
      </c>
      <c r="P5" s="2">
        <v>2020</v>
      </c>
      <c r="Q5" s="10" t="s">
        <v>108</v>
      </c>
      <c r="R5" s="10">
        <v>2022</v>
      </c>
      <c r="S5" s="10" t="s">
        <v>153</v>
      </c>
      <c r="T5" s="10"/>
      <c r="U5" s="2">
        <v>2007</v>
      </c>
      <c r="V5" s="2" t="s">
        <v>105</v>
      </c>
      <c r="W5" s="2">
        <v>2013</v>
      </c>
      <c r="X5" s="2" t="s">
        <v>104</v>
      </c>
      <c r="Y5" s="2">
        <v>2021</v>
      </c>
      <c r="Z5" s="10" t="s">
        <v>113</v>
      </c>
      <c r="AA5" s="10">
        <v>2023</v>
      </c>
      <c r="AB5" s="10" t="s">
        <v>152</v>
      </c>
      <c r="AD5" s="2" t="s">
        <v>125</v>
      </c>
      <c r="AE5" s="2" t="s">
        <v>126</v>
      </c>
      <c r="AF5" s="2" t="s">
        <v>150</v>
      </c>
      <c r="AG5" s="2" t="s">
        <v>127</v>
      </c>
    </row>
    <row r="6" spans="1:33" x14ac:dyDescent="0.2">
      <c r="A6">
        <v>101</v>
      </c>
      <c r="B6" s="1" t="s">
        <v>47</v>
      </c>
      <c r="C6" s="3">
        <v>258804</v>
      </c>
      <c r="D6" s="4">
        <f>(C6-$C$3)/$C$3*100</f>
        <v>-4.3846426671395635</v>
      </c>
      <c r="E6" s="3">
        <v>289212</v>
      </c>
      <c r="F6" s="4">
        <f>(E6-$E$3)/$E$3*100</f>
        <v>-1.9484063886845291</v>
      </c>
      <c r="G6" s="3">
        <v>343854</v>
      </c>
      <c r="H6" s="4">
        <f>(G6-$G$3)/$G$3*100</f>
        <v>1.250861292203318</v>
      </c>
      <c r="I6" s="3">
        <v>380513</v>
      </c>
      <c r="J6" s="4">
        <f>(I6-$I$3)/$I$3*100</f>
        <v>2.6053590255924886</v>
      </c>
      <c r="L6" s="7">
        <v>27140</v>
      </c>
      <c r="M6" s="4">
        <f>(L6-$L$3)/$L$3*100</f>
        <v>100.01105440610203</v>
      </c>
      <c r="N6" s="7">
        <v>24761.25</v>
      </c>
      <c r="O6" s="4">
        <f>(N6-$N$3)/$N$3*100</f>
        <v>122.98392543563421</v>
      </c>
      <c r="P6" s="7">
        <v>39733.5</v>
      </c>
      <c r="Q6" s="4">
        <f>(P6-$P$3)/$P$3*100</f>
        <v>172.99335268554938</v>
      </c>
      <c r="R6" s="8">
        <v>47551.5</v>
      </c>
      <c r="S6" s="4">
        <f>(R6-$R$3)/$R$3*100</f>
        <v>190.17819002868129</v>
      </c>
      <c r="U6" s="5">
        <v>137637</v>
      </c>
      <c r="V6" s="4">
        <f>(U6-$U$3)/$U$3*100</f>
        <v>5.7924228099707156</v>
      </c>
      <c r="W6" s="5">
        <v>158917</v>
      </c>
      <c r="X6" s="4">
        <f>(W6-$W$3)/$W$3*100</f>
        <v>1.7368313231415327</v>
      </c>
      <c r="Y6" s="5">
        <v>183827</v>
      </c>
      <c r="Z6" s="4">
        <f>(Y6-$Y$3)/$Y$3*100</f>
        <v>2.9981622178892402</v>
      </c>
      <c r="AA6" s="5">
        <v>201356</v>
      </c>
      <c r="AB6" s="4">
        <f>(AA6-$AA$3)/$AA$3*100</f>
        <v>3.9981406399297579</v>
      </c>
      <c r="AD6" s="4">
        <f>(D6*0.5)+(M6*0.2)+(V6*0.3)</f>
        <v>19.547616390641839</v>
      </c>
      <c r="AE6" s="4">
        <f>(F6*0.5)+(O6*0.2)+(X6*0.3)</f>
        <v>24.143631289727036</v>
      </c>
      <c r="AF6" s="4">
        <f>(H6*0.5)+(Q6*0.2)+(Z6*0.3)</f>
        <v>36.1235498485783</v>
      </c>
      <c r="AG6" s="4">
        <f>(J6*0.5)+(S6*0.2)+(AB6*0.3)</f>
        <v>40.53775971051143</v>
      </c>
    </row>
    <row r="7" spans="1:33" x14ac:dyDescent="0.2">
      <c r="A7">
        <v>147</v>
      </c>
      <c r="B7" s="1" t="s">
        <v>16</v>
      </c>
      <c r="C7" s="3">
        <v>309514</v>
      </c>
      <c r="D7" s="4">
        <f>(C7-$C$3)/$C$3*100</f>
        <v>14.350209848081811</v>
      </c>
      <c r="E7" s="3">
        <v>346180</v>
      </c>
      <c r="F7" s="4">
        <f>(E7-$E$3)/$E$3*100</f>
        <v>17.365464352672745</v>
      </c>
      <c r="G7" s="3">
        <v>413955</v>
      </c>
      <c r="H7" s="4">
        <f>(G7-$G$3)/$G$3*100</f>
        <v>21.892722743414428</v>
      </c>
      <c r="I7" s="3">
        <v>457434</v>
      </c>
      <c r="J7" s="4">
        <f>(I7-$I$3)/$I$3*100</f>
        <v>23.347112452170819</v>
      </c>
      <c r="L7" s="7">
        <v>33126.666666666664</v>
      </c>
      <c r="M7" s="4">
        <f>(L7-$L$3)/$L$3*100</f>
        <v>144.13041742665706</v>
      </c>
      <c r="N7" s="7">
        <v>33580</v>
      </c>
      <c r="O7" s="4">
        <f>(N7-$N$3)/$N$3*100</f>
        <v>202.39992795713451</v>
      </c>
      <c r="P7" s="7">
        <v>54983.5</v>
      </c>
      <c r="Q7" s="4">
        <f>(P7-$P$3)/$P$3*100</f>
        <v>277.77014376749861</v>
      </c>
      <c r="R7" s="8">
        <v>75318.5</v>
      </c>
      <c r="S7" s="4">
        <f>(R7-$R$3)/$R$3*100</f>
        <v>359.62348202843719</v>
      </c>
      <c r="U7" s="5">
        <v>174022</v>
      </c>
      <c r="V7" s="4">
        <f>(U7-$U$3)/$U$3*100</f>
        <v>33.759156347760587</v>
      </c>
      <c r="W7" s="5">
        <v>195650</v>
      </c>
      <c r="X7" s="4">
        <f>(W7-$W$3)/$W$3*100</f>
        <v>25.252874446236973</v>
      </c>
      <c r="Y7" s="5">
        <v>234281</v>
      </c>
      <c r="Z7" s="4">
        <f>(Y7-$Y$3)/$Y$3*100</f>
        <v>31.267509357000385</v>
      </c>
      <c r="AA7" s="5">
        <v>254387</v>
      </c>
      <c r="AB7" s="4">
        <f>(AA7-$AA$3)/$AA$3*100</f>
        <v>31.388063941326859</v>
      </c>
      <c r="AD7" s="4">
        <f>(D7*0.5)+(M7*0.2)+(V7*0.3)</f>
        <v>46.128935313700495</v>
      </c>
      <c r="AE7" s="4">
        <f>(F7*0.5)+(O7*0.2)+(X7*0.3)</f>
        <v>56.738580101634369</v>
      </c>
      <c r="AF7" s="4">
        <f>(H7*0.5)+(Q7*0.2)+(Z7*0.3)</f>
        <v>75.880642932307055</v>
      </c>
      <c r="AG7" s="4">
        <f>(J7*0.5)+(S7*0.2)+(AB7*0.3)</f>
        <v>93.01467181417091</v>
      </c>
    </row>
    <row r="8" spans="1:33" x14ac:dyDescent="0.2">
      <c r="A8">
        <v>151</v>
      </c>
      <c r="B8" s="1" t="s">
        <v>3</v>
      </c>
      <c r="C8" s="3">
        <v>275241</v>
      </c>
      <c r="D8" s="4">
        <f>(C8-$C$3)/$C$3*100</f>
        <v>1.6880209256960452</v>
      </c>
      <c r="E8" s="3">
        <v>299413</v>
      </c>
      <c r="F8" s="4">
        <f>(E8-$E$3)/$E$3*100</f>
        <v>1.5100403784932821</v>
      </c>
      <c r="G8" s="3">
        <v>341670</v>
      </c>
      <c r="H8" s="4">
        <f>(G8-$G$3)/$G$3*100</f>
        <v>0.60776311372590597</v>
      </c>
      <c r="I8" s="3">
        <v>367537</v>
      </c>
      <c r="J8" s="4">
        <f>(I8-$I$3)/$I$3*100</f>
        <v>-0.89362034887326713</v>
      </c>
      <c r="L8" s="7">
        <v>23321.75</v>
      </c>
      <c r="M8" s="4">
        <f>(L8-$L$3)/$L$3*100</f>
        <v>71.872063673379145</v>
      </c>
      <c r="N8" s="7">
        <v>18292.5</v>
      </c>
      <c r="O8" s="4">
        <f>(N8-$N$3)/$N$3*100</f>
        <v>64.73051465622045</v>
      </c>
      <c r="P8" s="7">
        <v>25701.75</v>
      </c>
      <c r="Q8" s="4">
        <f>(P8-$P$3)/$P$3*100</f>
        <v>76.586681323966403</v>
      </c>
      <c r="R8" s="8">
        <v>29789.75</v>
      </c>
      <c r="S8" s="4">
        <f>(R8-$R$3)/$R$3*100</f>
        <v>81.7889180447916</v>
      </c>
      <c r="U8" s="5">
        <v>141094</v>
      </c>
      <c r="V8" s="4">
        <f>(U8-$U$3)/$U$3*100</f>
        <v>8.4495891653407735</v>
      </c>
      <c r="W8" s="5">
        <v>167643</v>
      </c>
      <c r="X8" s="4">
        <f>(W8-$W$3)/$W$3*100</f>
        <v>7.3231159253284162</v>
      </c>
      <c r="Y8" s="5">
        <v>184321</v>
      </c>
      <c r="Z8" s="4">
        <f>(Y8-$Y$3)/$Y$3*100</f>
        <v>3.2749501333512629</v>
      </c>
      <c r="AA8" s="5">
        <v>197861</v>
      </c>
      <c r="AB8" s="4">
        <f>(AA8-$AA$3)/$AA$3*100</f>
        <v>2.1930119050693384</v>
      </c>
      <c r="AD8" s="4">
        <f>(D8*0.5)+(M8*0.2)+(V8*0.3)</f>
        <v>17.753299947126084</v>
      </c>
      <c r="AE8" s="4">
        <f>(F8*0.5)+(O8*0.2)+(X8*0.3)</f>
        <v>15.898057898089258</v>
      </c>
      <c r="AF8" s="4">
        <f>(H8*0.5)+(Q8*0.2)+(Z8*0.3)</f>
        <v>16.603702861661613</v>
      </c>
      <c r="AG8" s="4">
        <f>(J8*0.5)+(S8*0.2)+(AB8*0.3)</f>
        <v>16.568877006042491</v>
      </c>
    </row>
    <row r="9" spans="1:33" x14ac:dyDescent="0.2">
      <c r="A9">
        <v>153</v>
      </c>
      <c r="B9" s="1" t="s">
        <v>6</v>
      </c>
      <c r="C9" s="3">
        <v>250017</v>
      </c>
      <c r="D9" s="4">
        <f>(C9-$C$3)/$C$3*100</f>
        <v>-7.6310072707926935</v>
      </c>
      <c r="E9" s="3">
        <v>267796</v>
      </c>
      <c r="F9" s="4">
        <f>(E9-$E$3)/$E$3*100</f>
        <v>-9.2090765157191328</v>
      </c>
      <c r="G9" s="3">
        <v>297477</v>
      </c>
      <c r="H9" s="4">
        <f>(G9-$G$3)/$G$3*100</f>
        <v>-12.405257857635025</v>
      </c>
      <c r="I9" s="3">
        <v>318925</v>
      </c>
      <c r="J9" s="4">
        <f>(I9-$I$3)/$I$3*100</f>
        <v>-14.001849799515171</v>
      </c>
      <c r="L9" s="7">
        <v>21811.25</v>
      </c>
      <c r="M9" s="4">
        <f>(L9-$L$3)/$L$3*100</f>
        <v>60.740276728632757</v>
      </c>
      <c r="N9" s="7">
        <v>16890.75</v>
      </c>
      <c r="O9" s="4">
        <f>(N9-$N$3)/$N$3*100</f>
        <v>52.107253816020524</v>
      </c>
      <c r="P9" s="7">
        <v>25172.5</v>
      </c>
      <c r="Q9" s="4">
        <f>(P9-$P$3)/$P$3*100</f>
        <v>72.950411377728912</v>
      </c>
      <c r="R9" s="8">
        <v>28773.5</v>
      </c>
      <c r="S9" s="4">
        <f>(R9-$R$3)/$R$3*100</f>
        <v>75.587355830841517</v>
      </c>
      <c r="U9" s="5">
        <v>131315</v>
      </c>
      <c r="V9" s="4">
        <f>(U9-$U$3)/$U$3*100</f>
        <v>0.93312119045971986</v>
      </c>
      <c r="W9" s="5">
        <v>151140</v>
      </c>
      <c r="X9" s="4">
        <f>(W9-$W$3)/$W$3*100</f>
        <v>-3.2419144196051319</v>
      </c>
      <c r="Y9" s="5">
        <v>161794</v>
      </c>
      <c r="Z9" s="4">
        <f>(Y9-$Y$3)/$Y$3*100</f>
        <v>-9.3469149913713885</v>
      </c>
      <c r="AA9" s="5">
        <v>162776</v>
      </c>
      <c r="AB9" s="4">
        <f>(AA9-$AA$3)/$AA$3*100</f>
        <v>-15.928001446168944</v>
      </c>
      <c r="AD9" s="4">
        <f>(D9*0.5)+(M9*0.2)+(V9*0.3)</f>
        <v>8.6124880674681226</v>
      </c>
      <c r="AE9" s="4">
        <f>(F9*0.5)+(O9*0.2)+(X9*0.3)</f>
        <v>4.8443381794630005</v>
      </c>
      <c r="AF9" s="4">
        <f>(H9*0.5)+(Q9*0.2)+(Z9*0.3)</f>
        <v>5.583378849316853</v>
      </c>
      <c r="AG9" s="4">
        <f>(J9*0.5)+(S9*0.2)+(AB9*0.3)</f>
        <v>3.3381458325600359</v>
      </c>
    </row>
    <row r="10" spans="1:33" x14ac:dyDescent="0.2">
      <c r="A10">
        <v>155</v>
      </c>
      <c r="B10" s="1" t="s">
        <v>8</v>
      </c>
      <c r="C10" s="3">
        <v>331399</v>
      </c>
      <c r="D10" s="4">
        <f>(C10-$C$3)/$C$3*100</f>
        <v>22.435641662233259</v>
      </c>
      <c r="E10" s="3">
        <v>370718</v>
      </c>
      <c r="F10" s="4">
        <f>(E10-$E$3)/$E$3*100</f>
        <v>25.684586671367889</v>
      </c>
      <c r="G10" s="3">
        <v>439156</v>
      </c>
      <c r="H10" s="4">
        <f>(G10-$G$3)/$G$3*100</f>
        <v>29.313380800103651</v>
      </c>
      <c r="I10" s="3">
        <v>470826</v>
      </c>
      <c r="J10" s="4">
        <f>(I10-$I$3)/$I$3*100</f>
        <v>26.958266257877149</v>
      </c>
      <c r="L10" s="7">
        <v>27340.25</v>
      </c>
      <c r="M10" s="4">
        <f>(L10-$L$3)/$L$3*100</f>
        <v>101.48681762072333</v>
      </c>
      <c r="N10" s="7">
        <v>23395</v>
      </c>
      <c r="O10" s="4">
        <f>(N10-$N$3)/$N$3*100</f>
        <v>110.68035481111261</v>
      </c>
      <c r="P10" s="7">
        <v>32055.25</v>
      </c>
      <c r="Q10" s="4">
        <f>(P10-$P$3)/$P$3*100</f>
        <v>120.23909720194439</v>
      </c>
      <c r="R10" s="8">
        <v>38691.5</v>
      </c>
      <c r="S10" s="4">
        <f>(R10-$R$3)/$R$3*100</f>
        <v>136.11094160004882</v>
      </c>
      <c r="U10" s="5">
        <v>170155</v>
      </c>
      <c r="V10" s="4">
        <f>(U10-$U$3)/$U$3*100</f>
        <v>30.786850216370361</v>
      </c>
      <c r="W10" s="5">
        <v>198452</v>
      </c>
      <c r="X10" s="4">
        <f>(W10-$W$3)/$W$3*100</f>
        <v>27.046682543340761</v>
      </c>
      <c r="Y10" s="5">
        <v>231065</v>
      </c>
      <c r="Z10" s="4">
        <f>(Y10-$Y$3)/$Y$3*100</f>
        <v>29.46558640937717</v>
      </c>
      <c r="AA10" s="5">
        <v>253398</v>
      </c>
      <c r="AB10" s="4">
        <f>(AA10-$AA$3)/$AA$3*100</f>
        <v>30.877256410918573</v>
      </c>
      <c r="AD10" s="4">
        <f>(D10*0.5)+(M10*0.2)+(V10*0.3)</f>
        <v>40.751239420172404</v>
      </c>
      <c r="AE10" s="4">
        <f>(F10*0.5)+(O10*0.2)+(X10*0.3)</f>
        <v>43.092369060908695</v>
      </c>
      <c r="AF10" s="4">
        <f>(H10*0.5)+(Q10*0.2)+(Z10*0.3)</f>
        <v>47.544185763253857</v>
      </c>
      <c r="AG10" s="4">
        <f>(J10*0.5)+(S10*0.2)+(AB10*0.3)</f>
        <v>49.964498372223908</v>
      </c>
    </row>
    <row r="11" spans="1:33" x14ac:dyDescent="0.2">
      <c r="A11">
        <v>157</v>
      </c>
      <c r="B11" s="1" t="s">
        <v>21</v>
      </c>
      <c r="C11" s="3">
        <v>473467</v>
      </c>
      <c r="D11" s="4">
        <f>(C11-$C$3)/$C$3*100</f>
        <v>74.92278477271384</v>
      </c>
      <c r="E11" s="3">
        <v>515056</v>
      </c>
      <c r="F11" s="4">
        <f>(E11-$E$3)/$E$3*100</f>
        <v>74.619523391386593</v>
      </c>
      <c r="G11" s="3">
        <v>666763</v>
      </c>
      <c r="H11" s="4">
        <f>(G11-$G$3)/$G$3*100</f>
        <v>96.334281490904161</v>
      </c>
      <c r="I11" s="3">
        <v>746631</v>
      </c>
      <c r="J11" s="4">
        <f>(I11-$I$3)/$I$3*100</f>
        <v>101.32910522015581</v>
      </c>
      <c r="L11" s="7">
        <v>34294.25</v>
      </c>
      <c r="M11" s="4">
        <f>(L11-$L$3)/$L$3*100</f>
        <v>152.73504430974444</v>
      </c>
      <c r="N11" s="7">
        <v>31413.75</v>
      </c>
      <c r="O11" s="4">
        <f>(N11-$N$3)/$N$3*100</f>
        <v>182.89207078211535</v>
      </c>
      <c r="P11" s="7">
        <v>48340.5</v>
      </c>
      <c r="Q11" s="4">
        <f>(P11-$P$3)/$P$3*100</f>
        <v>232.12868651127638</v>
      </c>
      <c r="R11" s="8">
        <v>59816.75</v>
      </c>
      <c r="S11" s="4">
        <f>(R11-$R$3)/$R$3*100</f>
        <v>265.02563007261853</v>
      </c>
      <c r="U11" s="5">
        <v>222958</v>
      </c>
      <c r="V11" s="4">
        <f>(U11-$U$3)/$U$3*100</f>
        <v>71.373010199767876</v>
      </c>
      <c r="W11" s="5">
        <v>262899</v>
      </c>
      <c r="X11" s="4">
        <f>(W11-$W$3)/$W$3*100</f>
        <v>68.304908965199346</v>
      </c>
      <c r="Y11" s="5">
        <v>330333</v>
      </c>
      <c r="Z11" s="4">
        <f>(Y11-$Y$3)/$Y$3*100</f>
        <v>85.08538963221946</v>
      </c>
      <c r="AA11" s="5">
        <v>362090</v>
      </c>
      <c r="AB11" s="4">
        <f>(AA11-$AA$3)/$AA$3*100</f>
        <v>87.015468842806598</v>
      </c>
      <c r="AD11" s="4">
        <f>(D11*0.5)+(M11*0.2)+(V11*0.3)</f>
        <v>89.420304308236169</v>
      </c>
      <c r="AE11" s="4">
        <f>(F11*0.5)+(O11*0.2)+(X11*0.3)</f>
        <v>94.379648541676175</v>
      </c>
      <c r="AF11" s="4">
        <f>(H11*0.5)+(Q11*0.2)+(Z11*0.3)</f>
        <v>120.1184949373732</v>
      </c>
      <c r="AG11" s="4">
        <f>(J11*0.5)+(S11*0.2)+(AB11*0.3)</f>
        <v>129.7743192774436</v>
      </c>
    </row>
    <row r="12" spans="1:33" x14ac:dyDescent="0.2">
      <c r="A12">
        <v>159</v>
      </c>
      <c r="B12" s="1" t="s">
        <v>22</v>
      </c>
      <c r="C12" s="3">
        <v>284540</v>
      </c>
      <c r="D12" s="4">
        <f>(C12-$C$3)/$C$3*100</f>
        <v>5.1235443636578584</v>
      </c>
      <c r="E12" s="3">
        <v>315740</v>
      </c>
      <c r="F12" s="4">
        <f>(E12-$E$3)/$E$3*100</f>
        <v>7.0453859688973717</v>
      </c>
      <c r="G12" s="3">
        <v>359625</v>
      </c>
      <c r="H12" s="4">
        <f>(G12-$G$3)/$G$3*100</f>
        <v>5.8947721771700152</v>
      </c>
      <c r="I12" s="3">
        <v>394146</v>
      </c>
      <c r="J12" s="4">
        <f>(I12-$I$3)/$I$3*100</f>
        <v>6.2814984993973324</v>
      </c>
      <c r="L12" s="7">
        <v>25960.75</v>
      </c>
      <c r="M12" s="4">
        <f>(L12-$L$3)/$L$3*100</f>
        <v>91.320448808887747</v>
      </c>
      <c r="N12" s="7">
        <v>22589</v>
      </c>
      <c r="O12" s="4">
        <f>(N12-$N$3)/$N$3*100</f>
        <v>103.42203611148632</v>
      </c>
      <c r="P12" s="7">
        <v>32777.5</v>
      </c>
      <c r="Q12" s="4">
        <f>(P12-$P$3)/$P$3*100</f>
        <v>125.20139473367801</v>
      </c>
      <c r="R12" s="8">
        <v>38381.5</v>
      </c>
      <c r="S12" s="4">
        <f>(R12-$R$3)/$R$3*100</f>
        <v>134.21919814487094</v>
      </c>
      <c r="U12" s="5">
        <v>145719</v>
      </c>
      <c r="V12" s="4">
        <f>(U12-$U$3)/$U$3*100</f>
        <v>12.004519565568289</v>
      </c>
      <c r="W12" s="5">
        <v>172872</v>
      </c>
      <c r="X12" s="4">
        <f>(W12-$W$3)/$W$3*100</f>
        <v>10.67066144272874</v>
      </c>
      <c r="Y12" s="5">
        <v>195028</v>
      </c>
      <c r="Z12" s="4">
        <f>(Y12-$Y$3)/$Y$3*100</f>
        <v>9.274076066249803</v>
      </c>
      <c r="AA12" s="5">
        <v>209451</v>
      </c>
      <c r="AB12" s="4">
        <f>(AA12-$AA$3)/$AA$3*100</f>
        <v>8.1791183534333598</v>
      </c>
      <c r="AD12" s="4">
        <f>(D12*0.5)+(M12*0.2)+(V12*0.3)</f>
        <v>24.427217813276968</v>
      </c>
      <c r="AE12" s="4">
        <f>(F12*0.5)+(O12*0.2)+(X12*0.3)</f>
        <v>27.408298639564574</v>
      </c>
      <c r="AF12" s="4">
        <f>(H12*0.5)+(Q12*0.2)+(Z12*0.3)</f>
        <v>30.769887855195552</v>
      </c>
      <c r="AG12" s="4">
        <f>(J12*0.5)+(S12*0.2)+(AB12*0.3)</f>
        <v>32.438324384702867</v>
      </c>
    </row>
    <row r="13" spans="1:33" x14ac:dyDescent="0.2">
      <c r="A13">
        <v>161</v>
      </c>
      <c r="B13" s="1" t="s">
        <v>23</v>
      </c>
      <c r="C13" s="3">
        <v>274537</v>
      </c>
      <c r="D13" s="4">
        <f>(C13-$C$3)/$C$3*100</f>
        <v>1.4279275285216055</v>
      </c>
      <c r="E13" s="3">
        <v>298116</v>
      </c>
      <c r="F13" s="4">
        <f>(E13-$E$3)/$E$3*100</f>
        <v>1.0703182476208557</v>
      </c>
      <c r="G13" s="3">
        <v>332678</v>
      </c>
      <c r="H13" s="4">
        <f>(G13-$G$3)/$G$3*100</f>
        <v>-2.0400110716536224</v>
      </c>
      <c r="I13" s="3">
        <v>363198</v>
      </c>
      <c r="J13" s="4">
        <f>(I13-$I$3)/$I$3*100</f>
        <v>-2.0636320247215187</v>
      </c>
      <c r="L13" s="7">
        <v>22962</v>
      </c>
      <c r="M13" s="4">
        <f>(L13-$L$3)/$L$3*100</f>
        <v>69.22084860990843</v>
      </c>
      <c r="N13" s="7">
        <v>18264.25</v>
      </c>
      <c r="O13" s="4">
        <f>(N13-$N$3)/$N$3*100</f>
        <v>64.476113287406008</v>
      </c>
      <c r="P13" s="7">
        <v>25414</v>
      </c>
      <c r="Q13" s="4">
        <f>(P13-$P$3)/$P$3*100</f>
        <v>74.609663511911918</v>
      </c>
      <c r="R13" s="8">
        <v>30802</v>
      </c>
      <c r="S13" s="4">
        <f>(R13-$R$3)/$R$3*100</f>
        <v>87.966070665771639</v>
      </c>
      <c r="U13" s="5">
        <v>147754</v>
      </c>
      <c r="V13" s="4">
        <f>(U13-$U$3)/$U$3*100</f>
        <v>13.568688941668396</v>
      </c>
      <c r="W13" s="5">
        <v>169342</v>
      </c>
      <c r="X13" s="4">
        <f>(W13-$W$3)/$W$3*100</f>
        <v>8.4107961383831409</v>
      </c>
      <c r="Y13" s="5">
        <v>179134</v>
      </c>
      <c r="Z13" s="4">
        <f>(Y13-$Y$3)/$Y$3*100</f>
        <v>0.36867702100002242</v>
      </c>
      <c r="AA13" s="5">
        <v>196571</v>
      </c>
      <c r="AB13" s="4">
        <f>(AA13-$AA$3)/$AA$3*100</f>
        <v>1.5267412132324458</v>
      </c>
      <c r="AD13" s="4">
        <f>(D13*0.5)+(M13*0.2)+(V13*0.3)</f>
        <v>18.628740168743008</v>
      </c>
      <c r="AE13" s="4">
        <f>(F13*0.5)+(O13*0.2)+(X13*0.3)</f>
        <v>15.953620622806572</v>
      </c>
      <c r="AF13" s="4">
        <f>(H13*0.5)+(Q13*0.2)+(Z13*0.3)</f>
        <v>14.01253027285558</v>
      </c>
      <c r="AG13" s="4">
        <f>(J13*0.5)+(S13*0.2)+(AB13*0.3)</f>
        <v>17.019420484763302</v>
      </c>
    </row>
    <row r="14" spans="1:33" x14ac:dyDescent="0.2">
      <c r="A14">
        <v>163</v>
      </c>
      <c r="B14" s="1" t="s">
        <v>31</v>
      </c>
      <c r="C14" s="3">
        <v>267687</v>
      </c>
      <c r="D14" s="4">
        <f>(C14-$C$3)/$C$3*100</f>
        <v>-1.1028107820535558</v>
      </c>
      <c r="E14" s="3">
        <v>300405</v>
      </c>
      <c r="F14" s="4">
        <f>(E14-$E$3)/$E$3*100</f>
        <v>1.8463583074257779</v>
      </c>
      <c r="G14" s="3">
        <v>336133</v>
      </c>
      <c r="H14" s="4">
        <f>(G14-$G$3)/$G$3*100</f>
        <v>-1.022655665683174</v>
      </c>
      <c r="I14" s="3">
        <v>365579</v>
      </c>
      <c r="J14" s="4">
        <f>(I14-$I$3)/$I$3*100</f>
        <v>-1.4215951959142621</v>
      </c>
      <c r="L14" s="7">
        <v>22794.75</v>
      </c>
      <c r="M14" s="4">
        <f>(L14-$L$3)/$L$3*100</f>
        <v>67.988282329531842</v>
      </c>
      <c r="N14" s="7">
        <v>18528</v>
      </c>
      <c r="O14" s="4">
        <f>(N14-$N$3)/$N$3*100</f>
        <v>66.85127650952316</v>
      </c>
      <c r="P14" s="7">
        <v>27399.25</v>
      </c>
      <c r="Q14" s="4">
        <f>(P14-$P$3)/$P$3*100</f>
        <v>88.249540528006321</v>
      </c>
      <c r="R14" s="8">
        <v>31212</v>
      </c>
      <c r="S14" s="4">
        <f>(R14-$R$3)/$R$3*100</f>
        <v>90.468053945200467</v>
      </c>
      <c r="U14" s="5">
        <v>140125</v>
      </c>
      <c r="V14" s="4">
        <f>(U14-$U$3)/$U$3*100</f>
        <v>7.7047832068931061</v>
      </c>
      <c r="W14" s="5">
        <v>165946</v>
      </c>
      <c r="X14" s="4">
        <f>(W14-$W$3)/$W$3*100</f>
        <v>6.2367160892166655</v>
      </c>
      <c r="Y14" s="5">
        <v>178987</v>
      </c>
      <c r="Z14" s="4">
        <f>(Y14-$Y$3)/$Y$3*100</f>
        <v>0.28631300567023021</v>
      </c>
      <c r="AA14" s="5">
        <v>194072</v>
      </c>
      <c r="AB14" s="4">
        <f>(AA14-$AA$3)/$AA$3*100</f>
        <v>0.23603543113911626</v>
      </c>
      <c r="AD14" s="4">
        <f>(D14*0.5)+(M14*0.2)+(V14*0.3)</f>
        <v>15.357686036947522</v>
      </c>
      <c r="AE14" s="4">
        <f>(F14*0.5)+(O14*0.2)+(X14*0.3)</f>
        <v>16.16444928238252</v>
      </c>
      <c r="AF14" s="4">
        <f>(H14*0.5)+(Q14*0.2)+(Z14*0.3)</f>
        <v>17.224474174460749</v>
      </c>
      <c r="AG14" s="4">
        <f>(J14*0.5)+(S14*0.2)+(AB14*0.3)</f>
        <v>17.453623820424699</v>
      </c>
    </row>
    <row r="15" spans="1:33" x14ac:dyDescent="0.2">
      <c r="A15">
        <v>165</v>
      </c>
      <c r="B15" s="1" t="s">
        <v>0</v>
      </c>
      <c r="C15" s="3">
        <v>251390</v>
      </c>
      <c r="D15" s="4">
        <f>(C15-$C$3)/$C$3*100</f>
        <v>-7.1237512561328851</v>
      </c>
      <c r="E15" s="3">
        <v>267382</v>
      </c>
      <c r="F15" s="4">
        <f>(E15-$E$3)/$E$3*100</f>
        <v>-9.3494350062212028</v>
      </c>
      <c r="G15" s="3">
        <v>297125</v>
      </c>
      <c r="H15" s="4">
        <f>(G15-$G$3)/$G$3*100</f>
        <v>-12.508907380906109</v>
      </c>
      <c r="I15" s="3">
        <v>320657</v>
      </c>
      <c r="J15" s="4">
        <f>(I15-$I$3)/$I$3*100</f>
        <v>-13.53481586944622</v>
      </c>
      <c r="L15" s="7">
        <v>19552</v>
      </c>
      <c r="M15" s="4">
        <f>(L15-$L$3)/$L$3*100</f>
        <v>44.090498737955301</v>
      </c>
      <c r="N15" s="7">
        <v>15436.75</v>
      </c>
      <c r="O15" s="4">
        <f>(N15-$N$3)/$N$3*100</f>
        <v>39.013463010491243</v>
      </c>
      <c r="P15" s="7">
        <v>21997.5</v>
      </c>
      <c r="Q15" s="4">
        <f>(P15-$P$3)/$P$3*100</f>
        <v>51.136227004929658</v>
      </c>
      <c r="R15" s="8">
        <v>24201</v>
      </c>
      <c r="S15" s="4">
        <f>(R15-$R$3)/$R$3*100</f>
        <v>47.684139866967719</v>
      </c>
      <c r="U15" s="5">
        <v>131154</v>
      </c>
      <c r="V15" s="4">
        <f>(U15-$U$3)/$U$3*100</f>
        <v>0.80937118085179971</v>
      </c>
      <c r="W15" s="5">
        <v>148465</v>
      </c>
      <c r="X15" s="4">
        <f>(W15-$W$3)/$W$3*100</f>
        <v>-4.9544185808301968</v>
      </c>
      <c r="Y15" s="5">
        <v>163355</v>
      </c>
      <c r="Z15" s="4">
        <f>(Y15-$Y$3)/$Y$3*100</f>
        <v>-8.4722875904883566</v>
      </c>
      <c r="AA15" s="5">
        <v>173234</v>
      </c>
      <c r="AB15" s="4">
        <f>(AA15-$AA$3)/$AA$3*100</f>
        <v>-10.526560442114507</v>
      </c>
      <c r="AD15" s="4">
        <f>(D15*0.5)+(M15*0.2)+(V15*0.3)</f>
        <v>5.4990354737801592</v>
      </c>
      <c r="AE15" s="4">
        <f>(F15*0.5)+(O15*0.2)+(X15*0.3)</f>
        <v>1.6416495247385885</v>
      </c>
      <c r="AF15" s="4">
        <f>(H15*0.5)+(Q15*0.2)+(Z15*0.3)</f>
        <v>1.4311054333863709</v>
      </c>
      <c r="AG15" s="4">
        <f>(J15*0.5)+(S15*0.2)+(AB15*0.3)</f>
        <v>-0.38854809396391765</v>
      </c>
    </row>
    <row r="16" spans="1:33" x14ac:dyDescent="0.2">
      <c r="A16">
        <v>167</v>
      </c>
      <c r="B16" s="1" t="s">
        <v>38</v>
      </c>
      <c r="C16" s="3">
        <v>264213</v>
      </c>
      <c r="D16" s="4">
        <f>(C16-$C$3)/$C$3*100</f>
        <v>-2.3862830289058343</v>
      </c>
      <c r="E16" s="3">
        <v>290144</v>
      </c>
      <c r="F16" s="4">
        <f>(E16-$E$3)/$E$3*100</f>
        <v>-1.6324302699697246</v>
      </c>
      <c r="G16" s="3">
        <v>330448</v>
      </c>
      <c r="H16" s="4">
        <f>(G16-$G$3)/$G$3*100</f>
        <v>-2.696654358285778</v>
      </c>
      <c r="I16" s="3">
        <v>358739</v>
      </c>
      <c r="J16" s="4">
        <f>(I16-$I$3)/$I$3*100</f>
        <v>-3.266001709581476</v>
      </c>
      <c r="L16" s="7">
        <v>23004.75</v>
      </c>
      <c r="M16" s="4">
        <f>(L16-$L$3)/$L$3*100</f>
        <v>69.535899183816355</v>
      </c>
      <c r="N16" s="7">
        <v>18574.75</v>
      </c>
      <c r="O16" s="4">
        <f>(N16-$N$3)/$N$3*100</f>
        <v>67.272277004817866</v>
      </c>
      <c r="P16" s="7">
        <v>29395.75</v>
      </c>
      <c r="Q16" s="4">
        <f>(P16-$P$3)/$P$3*100</f>
        <v>101.96671189817756</v>
      </c>
      <c r="R16" s="8">
        <v>34151</v>
      </c>
      <c r="S16" s="4">
        <f>(R16-$R$3)/$R$3*100</f>
        <v>108.40300237993532</v>
      </c>
      <c r="U16" s="5">
        <v>134947</v>
      </c>
      <c r="V16" s="4">
        <f>(U16-$U$3)/$U$3*100</f>
        <v>3.7247984258383866</v>
      </c>
      <c r="W16" s="5">
        <v>157261</v>
      </c>
      <c r="X16" s="4">
        <f>(W16-$W$3)/$W$3*100</f>
        <v>0.67667921436070788</v>
      </c>
      <c r="Y16" s="5">
        <v>176841</v>
      </c>
      <c r="Z16" s="4">
        <f>(Y16-$Y$3)/$Y$3*100</f>
        <v>-0.9160895582599341</v>
      </c>
      <c r="AA16" s="5">
        <v>190414</v>
      </c>
      <c r="AB16" s="4">
        <f>(AA16-$AA$3)/$AA$3*100</f>
        <v>-1.6532809957906154</v>
      </c>
      <c r="AD16" s="4">
        <f>(D16*0.5)+(M16*0.2)+(V16*0.3)</f>
        <v>13.831477850061871</v>
      </c>
      <c r="AE16" s="4">
        <f>(F16*0.5)+(O16*0.2)+(X16*0.3)</f>
        <v>12.841244030286925</v>
      </c>
      <c r="AF16" s="4">
        <f>(H16*0.5)+(Q16*0.2)+(Z16*0.3)</f>
        <v>18.770188333014644</v>
      </c>
      <c r="AG16" s="4">
        <f>(J16*0.5)+(S16*0.2)+(AB16*0.3)</f>
        <v>19.551615322459142</v>
      </c>
    </row>
    <row r="17" spans="1:33" x14ac:dyDescent="0.2">
      <c r="A17">
        <v>169</v>
      </c>
      <c r="B17" s="1" t="s">
        <v>39</v>
      </c>
      <c r="C17" s="3">
        <v>273712</v>
      </c>
      <c r="D17" s="4">
        <f>(C17-$C$3)/$C$3*100</f>
        <v>1.1231305787078087</v>
      </c>
      <c r="E17" s="3">
        <v>289155</v>
      </c>
      <c r="F17" s="4">
        <f>(E17-$E$3)/$E$3*100</f>
        <v>-1.9677311083913358</v>
      </c>
      <c r="G17" s="3">
        <v>320544</v>
      </c>
      <c r="H17" s="4">
        <f>(G17-$G$3)/$G$3*100</f>
        <v>-5.6129750357767527</v>
      </c>
      <c r="I17" s="3">
        <v>344798</v>
      </c>
      <c r="J17" s="4">
        <f>(I17-$I$3)/$I$3*100</f>
        <v>-7.0251934065163644</v>
      </c>
      <c r="L17" s="7">
        <v>20616.75</v>
      </c>
      <c r="M17" s="4">
        <f>(L17-$L$3)/$L$3*100</f>
        <v>51.937284669381135</v>
      </c>
      <c r="N17" s="7">
        <v>15365</v>
      </c>
      <c r="O17" s="4">
        <f>(N17-$N$3)/$N$3*100</f>
        <v>38.36732856049349</v>
      </c>
      <c r="P17" s="7">
        <v>21800</v>
      </c>
      <c r="Q17" s="4">
        <f>(P17-$P$3)/$P$3*100</f>
        <v>49.779281677802778</v>
      </c>
      <c r="R17" s="8">
        <v>26097</v>
      </c>
      <c r="S17" s="4">
        <f>(R17-$R$3)/$R$3*100</f>
        <v>59.254286934765368</v>
      </c>
      <c r="U17" s="5">
        <v>131574</v>
      </c>
      <c r="V17" s="4">
        <f>(U17-$U$3)/$U$3*100</f>
        <v>1.1321972928724606</v>
      </c>
      <c r="W17" s="5">
        <v>155510</v>
      </c>
      <c r="X17" s="4">
        <f>(W17-$W$3)/$W$3*100</f>
        <v>-0.44429079921128783</v>
      </c>
      <c r="Y17" s="5">
        <v>165740</v>
      </c>
      <c r="Z17" s="4">
        <f>(Y17-$Y$3)/$Y$3*100</f>
        <v>-7.1359734642192789</v>
      </c>
      <c r="AA17" s="5">
        <v>168466</v>
      </c>
      <c r="AB17" s="4">
        <f>(AA17-$AA$3)/$AA$3*100</f>
        <v>-12.989179557369004</v>
      </c>
      <c r="AD17" s="4">
        <f>(D17*0.5)+(M17*0.2)+(V17*0.3)</f>
        <v>11.28868141109187</v>
      </c>
      <c r="AE17" s="4">
        <f>(F17*0.5)+(O17*0.2)+(X17*0.3)</f>
        <v>6.5563129181396445</v>
      </c>
      <c r="AF17" s="4">
        <f>(H17*0.5)+(Q17*0.2)+(Z17*0.3)</f>
        <v>5.0085767784063959</v>
      </c>
      <c r="AG17" s="4">
        <f>(J17*0.5)+(S17*0.2)+(AB17*0.3)</f>
        <v>4.44150681648419</v>
      </c>
    </row>
    <row r="18" spans="1:33" x14ac:dyDescent="0.2">
      <c r="A18">
        <v>173</v>
      </c>
      <c r="B18" s="1" t="s">
        <v>53</v>
      </c>
      <c r="C18" s="3">
        <v>356968</v>
      </c>
      <c r="D18" s="4">
        <f>(C18-$C$3)/$C$3*100</f>
        <v>31.882130401371398</v>
      </c>
      <c r="E18" s="3">
        <v>400402</v>
      </c>
      <c r="F18" s="4">
        <f>(E18-$E$3)/$E$3*100</f>
        <v>35.748358246400343</v>
      </c>
      <c r="G18" s="3">
        <v>472871</v>
      </c>
      <c r="H18" s="4">
        <f>(G18-$G$3)/$G$3*100</f>
        <v>39.241061700912233</v>
      </c>
      <c r="I18" s="3">
        <v>529564</v>
      </c>
      <c r="J18" s="4">
        <f>(I18-$I$3)/$I$3*100</f>
        <v>42.796972368956801</v>
      </c>
      <c r="L18" s="7">
        <v>29967.25</v>
      </c>
      <c r="M18" s="4">
        <f>(L18-$L$3)/$L$3*100</f>
        <v>120.84676750741565</v>
      </c>
      <c r="N18" s="7">
        <v>26407.25</v>
      </c>
      <c r="O18" s="4">
        <f>(N18-$N$3)/$N$3*100</f>
        <v>137.80674501328289</v>
      </c>
      <c r="P18" s="7">
        <v>38416.25</v>
      </c>
      <c r="Q18" s="4">
        <f>(P18-$P$3)/$P$3*100</f>
        <v>163.94304264930693</v>
      </c>
      <c r="R18" s="8">
        <v>46772.5</v>
      </c>
      <c r="S18" s="4">
        <f>(R18-$R$3)/$R$3*100</f>
        <v>185.42442179776651</v>
      </c>
      <c r="U18" s="5">
        <v>181552</v>
      </c>
      <c r="V18" s="4">
        <f>(U18-$U$3)/$U$3*100</f>
        <v>39.546967356131006</v>
      </c>
      <c r="W18" s="5">
        <v>216954</v>
      </c>
      <c r="X18" s="4">
        <f>(W18-$W$3)/$W$3*100</f>
        <v>38.89144964277483</v>
      </c>
      <c r="Y18" s="5">
        <v>246076</v>
      </c>
      <c r="Z18" s="4">
        <f>(Y18-$Y$3)/$Y$3*100</f>
        <v>37.876241063224185</v>
      </c>
      <c r="AA18" s="5">
        <v>264882</v>
      </c>
      <c r="AB18" s="4">
        <f>(AA18-$AA$3)/$AA$3*100</f>
        <v>36.808615034992123</v>
      </c>
      <c r="AD18" s="4">
        <f>(D18*0.5)+(M18*0.2)+(V18*0.3)</f>
        <v>51.974508909008129</v>
      </c>
      <c r="AE18" s="4">
        <f>(F18*0.5)+(O18*0.2)+(X18*0.3)</f>
        <v>57.102963018689195</v>
      </c>
      <c r="AF18" s="4">
        <f>(H18*0.5)+(Q18*0.2)+(Z18*0.3)</f>
        <v>63.772011699284754</v>
      </c>
      <c r="AG18" s="4">
        <f>(J18*0.5)+(S18*0.2)+(AB18*0.3)</f>
        <v>69.525955054529348</v>
      </c>
    </row>
    <row r="19" spans="1:33" x14ac:dyDescent="0.2">
      <c r="A19">
        <v>175</v>
      </c>
      <c r="B19" s="1" t="s">
        <v>71</v>
      </c>
      <c r="C19" s="3">
        <v>264376</v>
      </c>
      <c r="D19" s="4">
        <f>(C19-$C$3)/$C$3*100</f>
        <v>-2.3260625406395934</v>
      </c>
      <c r="E19" s="3">
        <v>289729</v>
      </c>
      <c r="F19" s="4">
        <f>(E19-$E$3)/$E$3*100</f>
        <v>-1.7731277906420893</v>
      </c>
      <c r="G19" s="3">
        <v>332161</v>
      </c>
      <c r="H19" s="4">
        <f>(G19-$G$3)/$G$3*100</f>
        <v>-2.1922463089580275</v>
      </c>
      <c r="I19" s="3">
        <v>362949</v>
      </c>
      <c r="J19" s="4">
        <f>(I19-$I$3)/$I$3*100</f>
        <v>-2.1307748934208077</v>
      </c>
      <c r="L19" s="7">
        <v>23248.5</v>
      </c>
      <c r="M19" s="4">
        <f>(L19-$L$3)/$L$3*100</f>
        <v>71.332240175396578</v>
      </c>
      <c r="N19" s="7">
        <v>19527.25</v>
      </c>
      <c r="O19" s="4">
        <f>(N19-$N$3)/$N$3*100</f>
        <v>75.849880679004016</v>
      </c>
      <c r="P19" s="7">
        <v>29561.25</v>
      </c>
      <c r="Q19" s="4">
        <f>(P19-$P$3)/$P$3*100</f>
        <v>103.10379772926363</v>
      </c>
      <c r="R19" s="8">
        <v>32555.25</v>
      </c>
      <c r="S19" s="4">
        <f>(R19-$R$3)/$R$3*100</f>
        <v>98.665100384451094</v>
      </c>
      <c r="U19" s="5">
        <v>136146</v>
      </c>
      <c r="V19" s="4">
        <f>(U19-$U$3)/$U$3*100</f>
        <v>4.646390112297369</v>
      </c>
      <c r="W19" s="5">
        <v>159057</v>
      </c>
      <c r="X19" s="4">
        <f>(W19-$W$3)/$W$3*100</f>
        <v>1.8264577091495735</v>
      </c>
      <c r="Y19" s="5">
        <v>171664</v>
      </c>
      <c r="Z19" s="4">
        <f>(Y19-$Y$3)/$Y$3*100</f>
        <v>-3.8167596763710523</v>
      </c>
      <c r="AA19" s="5">
        <v>184797</v>
      </c>
      <c r="AB19" s="4">
        <f>(AA19-$AA$3)/$AA$3*100</f>
        <v>-4.5543991942773037</v>
      </c>
      <c r="AD19" s="4">
        <f>(D19*0.5)+(M19*0.2)+(V19*0.3)</f>
        <v>14.497333798448729</v>
      </c>
      <c r="AE19" s="4">
        <f>(F19*0.5)+(O19*0.2)+(X19*0.3)</f>
        <v>14.831349553224632</v>
      </c>
      <c r="AF19" s="4">
        <f>(H19*0.5)+(Q19*0.2)+(Z19*0.3)</f>
        <v>18.379608488462399</v>
      </c>
      <c r="AG19" s="4">
        <f>(J19*0.5)+(S19*0.2)+(AB19*0.3)</f>
        <v>17.301312871896627</v>
      </c>
    </row>
    <row r="20" spans="1:33" x14ac:dyDescent="0.2">
      <c r="A20">
        <v>183</v>
      </c>
      <c r="B20" s="1" t="s">
        <v>42</v>
      </c>
      <c r="C20" s="3">
        <v>249953</v>
      </c>
      <c r="D20" s="4">
        <f>(C20-$C$3)/$C$3*100</f>
        <v>-7.6546521250812791</v>
      </c>
      <c r="E20" s="3">
        <v>264390</v>
      </c>
      <c r="F20" s="4">
        <f>(E20-$E$3)/$E$3*100</f>
        <v>-10.363813275743409</v>
      </c>
      <c r="G20" s="3">
        <v>293505</v>
      </c>
      <c r="H20" s="4">
        <f>(G20-$G$3)/$G$3*100</f>
        <v>-13.574848500909878</v>
      </c>
      <c r="I20" s="3">
        <v>316989</v>
      </c>
      <c r="J20" s="4">
        <f>(I20-$I$3)/$I$3*100</f>
        <v>-14.523892344904018</v>
      </c>
      <c r="L20" s="7">
        <v>20998.75</v>
      </c>
      <c r="M20" s="4">
        <f>(L20-$L$3)/$L$3*100</f>
        <v>54.752473423365331</v>
      </c>
      <c r="N20" s="7">
        <v>14624.75</v>
      </c>
      <c r="O20" s="4">
        <f>(N20-$N$3)/$N$3*100</f>
        <v>31.701112161736233</v>
      </c>
      <c r="P20" s="7">
        <v>21627.5</v>
      </c>
      <c r="Q20" s="4">
        <f>(P20-$P$3)/$P$3*100</f>
        <v>48.59410158195778</v>
      </c>
      <c r="R20" s="8">
        <v>25555.5</v>
      </c>
      <c r="S20" s="4">
        <f>(R20-$R$3)/$R$3*100</f>
        <v>55.949838286446571</v>
      </c>
      <c r="U20" s="5">
        <v>121434</v>
      </c>
      <c r="V20" s="4">
        <f>(U20-$U$3)/$U$3*100</f>
        <v>-6.6617474116263526</v>
      </c>
      <c r="W20" s="5">
        <v>140174</v>
      </c>
      <c r="X20" s="4">
        <f>(W20-$W$3)/$W$3*100</f>
        <v>-10.262221197920669</v>
      </c>
      <c r="Y20" s="5">
        <v>152173</v>
      </c>
      <c r="Z20" s="4">
        <f>(Y20-$Y$3)/$Y$3*100</f>
        <v>-14.737555749792689</v>
      </c>
      <c r="AA20" s="5">
        <v>162640</v>
      </c>
      <c r="AB20" s="4">
        <f>(AA20-$AA$3)/$AA$3*100</f>
        <v>-15.998243937711438</v>
      </c>
      <c r="AD20" s="4">
        <f>(D20*0.5)+(M20*0.2)+(V20*0.3)</f>
        <v>5.1246443986445218</v>
      </c>
      <c r="AE20" s="4">
        <f>(F20*0.5)+(O20*0.2)+(X20*0.3)</f>
        <v>-1.9203505649006583</v>
      </c>
      <c r="AF20" s="4">
        <f>(H20*0.5)+(Q20*0.2)+(Z20*0.3)</f>
        <v>-1.4898706590011885</v>
      </c>
      <c r="AG20" s="4">
        <f>(J20*0.5)+(S20*0.2)+(AB20*0.3)</f>
        <v>-0.8714516964761243</v>
      </c>
    </row>
    <row r="21" spans="1:33" x14ac:dyDescent="0.2">
      <c r="A21">
        <v>185</v>
      </c>
      <c r="B21" s="1" t="s">
        <v>86</v>
      </c>
      <c r="C21" s="3">
        <v>271409</v>
      </c>
      <c r="D21" s="4">
        <f>(C21-$C$3)/$C$3*100</f>
        <v>0.27228527516699175</v>
      </c>
      <c r="E21" s="3">
        <v>299411</v>
      </c>
      <c r="F21" s="4">
        <f>(E21-$E$3)/$E$3*100</f>
        <v>1.5093623181526925</v>
      </c>
      <c r="G21" s="3">
        <v>341516</v>
      </c>
      <c r="H21" s="4">
        <f>(G21-$G$3)/$G$3*100</f>
        <v>0.56241644729480633</v>
      </c>
      <c r="I21" s="3">
        <v>369946</v>
      </c>
      <c r="J21" s="4">
        <f>(I21-$I$3)/$I$3*100</f>
        <v>-0.24403331796327907</v>
      </c>
      <c r="L21" s="7">
        <v>23688.5</v>
      </c>
      <c r="M21" s="4">
        <f>(L21-$L$3)/$L$3*100</f>
        <v>74.574865965326012</v>
      </c>
      <c r="N21" s="7">
        <v>19925</v>
      </c>
      <c r="O21" s="4">
        <f>(N21-$N$3)/$N$3*100</f>
        <v>79.431761898329512</v>
      </c>
      <c r="P21" s="7">
        <v>29159.75</v>
      </c>
      <c r="Q21" s="4">
        <f>(P21-$P$3)/$P$3*100</f>
        <v>100.3452481148766</v>
      </c>
      <c r="R21" s="8">
        <v>33652.5</v>
      </c>
      <c r="S21" s="4">
        <f>(R21-$R$3)/$R$3*100</f>
        <v>105.36095685604442</v>
      </c>
      <c r="U21" s="5">
        <v>140661</v>
      </c>
      <c r="V21" s="4">
        <f>(U21-$U$3)/$U$3*100</f>
        <v>8.1167708165194732</v>
      </c>
      <c r="W21" s="5">
        <v>163150</v>
      </c>
      <c r="X21" s="4">
        <f>(W21-$W$3)/$W$3*100</f>
        <v>4.4467491229417941</v>
      </c>
      <c r="Y21" s="5">
        <v>185232</v>
      </c>
      <c r="Z21" s="4">
        <f>(Y21-$Y$3)/$Y$3*100</f>
        <v>3.7853829086263695</v>
      </c>
      <c r="AA21" s="5">
        <v>197041</v>
      </c>
      <c r="AB21" s="4">
        <f>(AA21-$AA$3)/$AA$3*100</f>
        <v>1.7694910001807711</v>
      </c>
      <c r="AD21" s="4">
        <f>(D21*0.5)+(M21*0.2)+(V21*0.3)</f>
        <v>17.486147075604542</v>
      </c>
      <c r="AE21" s="4">
        <f>(F21*0.5)+(O21*0.2)+(X21*0.3)</f>
        <v>17.975058275624786</v>
      </c>
      <c r="AF21" s="4">
        <f>(H21*0.5)+(Q21*0.2)+(Z21*0.3)</f>
        <v>21.485872719210636</v>
      </c>
      <c r="AG21" s="4">
        <f>(J21*0.5)+(S21*0.2)+(AB21*0.3)</f>
        <v>21.481022012281478</v>
      </c>
    </row>
    <row r="22" spans="1:33" x14ac:dyDescent="0.2">
      <c r="A22">
        <v>187</v>
      </c>
      <c r="B22" s="1" t="s">
        <v>87</v>
      </c>
      <c r="C22" s="3">
        <v>312247</v>
      </c>
      <c r="D22" s="4">
        <f>(C22-$C$3)/$C$3*100</f>
        <v>15.359919016374063</v>
      </c>
      <c r="E22" s="3">
        <v>331255</v>
      </c>
      <c r="F22" s="4">
        <f>(E22-$E$3)/$E$3*100</f>
        <v>12.305439061022041</v>
      </c>
      <c r="G22" s="3">
        <v>360931</v>
      </c>
      <c r="H22" s="4">
        <f>(G22-$G$3)/$G$3*100</f>
        <v>6.2793354652155724</v>
      </c>
      <c r="I22" s="3">
        <v>392844</v>
      </c>
      <c r="J22" s="4">
        <f>(I22-$I$3)/$I$3*100</f>
        <v>5.9304141016203271</v>
      </c>
      <c r="L22" s="7">
        <v>23557.25</v>
      </c>
      <c r="M22" s="4">
        <f>(L22-$L$3)/$L$3*100</f>
        <v>73.607605431398198</v>
      </c>
      <c r="N22" s="7">
        <v>18915.75</v>
      </c>
      <c r="O22" s="4">
        <f>(N22-$N$3)/$N$3*100</f>
        <v>70.343104146967448</v>
      </c>
      <c r="P22" s="7">
        <v>26857.75</v>
      </c>
      <c r="Q22" s="4">
        <f>(P22-$P$3)/$P$3*100</f>
        <v>84.52910561844071</v>
      </c>
      <c r="R22" s="8">
        <v>30550.75</v>
      </c>
      <c r="S22" s="4">
        <f>(R22-$R$3)/$R$3*100</f>
        <v>86.432843107341185</v>
      </c>
      <c r="U22" s="5">
        <v>162005</v>
      </c>
      <c r="V22" s="4">
        <f>(U22-$U$3)/$U$3*100</f>
        <v>24.522486375969439</v>
      </c>
      <c r="W22" s="5">
        <v>173587</v>
      </c>
      <c r="X22" s="4">
        <f>(W22-$W$3)/$W$3*100</f>
        <v>11.128396199841232</v>
      </c>
      <c r="Y22" s="5">
        <v>189849</v>
      </c>
      <c r="Z22" s="4">
        <f>(Y22-$Y$3)/$Y$3*100</f>
        <v>6.372285349290661</v>
      </c>
      <c r="AA22" s="5">
        <v>200755</v>
      </c>
      <c r="AB22" s="4">
        <f>(AA22-$AA$3)/$AA$3*100</f>
        <v>3.6877308059809417</v>
      </c>
      <c r="AD22" s="4">
        <f>(D22*0.5)+(M22*0.2)+(V22*0.3)</f>
        <v>29.758226507257504</v>
      </c>
      <c r="AE22" s="4">
        <f>(F22*0.5)+(O22*0.2)+(X22*0.3)</f>
        <v>23.559859219856879</v>
      </c>
      <c r="AF22" s="4">
        <f>(H22*0.5)+(Q22*0.2)+(Z22*0.3)</f>
        <v>21.957174461083127</v>
      </c>
      <c r="AG22" s="4">
        <f>(J22*0.5)+(S22*0.2)+(AB22*0.3)</f>
        <v>21.358094914072684</v>
      </c>
    </row>
    <row r="23" spans="1:33" x14ac:dyDescent="0.2">
      <c r="A23">
        <v>190</v>
      </c>
      <c r="B23" s="1" t="s">
        <v>19</v>
      </c>
      <c r="C23" s="3">
        <v>349645</v>
      </c>
      <c r="D23" s="4">
        <f>(C23-$C$3)/$C$3*100</f>
        <v>29.176641839569662</v>
      </c>
      <c r="E23" s="3">
        <v>385215</v>
      </c>
      <c r="F23" s="4">
        <f>(E23-$E$3)/$E$3*100</f>
        <v>30.599507050132392</v>
      </c>
      <c r="G23" s="3">
        <v>443827</v>
      </c>
      <c r="H23" s="4">
        <f>(G23-$G$3)/$G$3*100</f>
        <v>30.688798195556029</v>
      </c>
      <c r="I23" s="3">
        <v>476753</v>
      </c>
      <c r="J23" s="4">
        <f>(I23-$I$3)/$I$3*100</f>
        <v>28.55648225298031</v>
      </c>
      <c r="L23" s="7">
        <v>26475.5</v>
      </c>
      <c r="M23" s="4">
        <f>(L23-$L$3)/$L$3*100</f>
        <v>95.113952502901782</v>
      </c>
      <c r="N23" s="7">
        <v>21349.5</v>
      </c>
      <c r="O23" s="4">
        <f>(N23-$N$3)/$N$3*100</f>
        <v>92.259894637309202</v>
      </c>
      <c r="P23" s="7">
        <v>28686.75</v>
      </c>
      <c r="Q23" s="4">
        <f>(P23-$P$3)/$P$3*100</f>
        <v>97.095449939023354</v>
      </c>
      <c r="R23" s="8">
        <v>35098.5</v>
      </c>
      <c r="S23" s="4">
        <f>(R23-$R$3)/$R$3*100</f>
        <v>114.18502471471288</v>
      </c>
      <c r="U23" s="5">
        <v>171681</v>
      </c>
      <c r="V23" s="4">
        <f>(U23-$U$3)/$U$3*100</f>
        <v>31.959785090045429</v>
      </c>
      <c r="W23" s="5">
        <v>211535</v>
      </c>
      <c r="X23" s="4">
        <f>(W23-$W$3)/$W$3*100</f>
        <v>35.422268315792174</v>
      </c>
      <c r="Y23" s="5">
        <v>240211</v>
      </c>
      <c r="Z23" s="4">
        <f>(Y23-$Y$3)/$Y$3*100</f>
        <v>34.590084941392682</v>
      </c>
      <c r="AA23" s="5">
        <v>253779</v>
      </c>
      <c r="AB23" s="4">
        <f>(AA23-$AA$3)/$AA$3*100</f>
        <v>31.074038685019239</v>
      </c>
      <c r="AD23" s="4">
        <f>(D23*0.5)+(M23*0.2)+(V23*0.3)</f>
        <v>43.199046947378818</v>
      </c>
      <c r="AE23" s="4">
        <f>(F23*0.5)+(O23*0.2)+(X23*0.3)</f>
        <v>44.378412947265687</v>
      </c>
      <c r="AF23" s="4">
        <f>(H23*0.5)+(Q23*0.2)+(Z23*0.3)</f>
        <v>45.140514568000491</v>
      </c>
      <c r="AG23" s="4">
        <f>(J23*0.5)+(S23*0.2)+(AB23*0.3)</f>
        <v>46.4374576749385</v>
      </c>
    </row>
    <row r="24" spans="1:33" x14ac:dyDescent="0.2">
      <c r="A24">
        <v>201</v>
      </c>
      <c r="B24" s="1" t="s">
        <v>1</v>
      </c>
      <c r="C24" s="3">
        <v>358984</v>
      </c>
      <c r="D24" s="4">
        <f>(C24-$C$3)/$C$3*100</f>
        <v>32.626943311461844</v>
      </c>
      <c r="E24" s="3">
        <v>383519</v>
      </c>
      <c r="F24" s="4">
        <f>(E24-$E$3)/$E$3*100</f>
        <v>30.024511881312314</v>
      </c>
      <c r="G24" s="3">
        <v>439934</v>
      </c>
      <c r="H24" s="4">
        <f>(G24-$G$3)/$G$3*100</f>
        <v>29.542469803242582</v>
      </c>
      <c r="I24" s="3">
        <v>469492</v>
      </c>
      <c r="J24" s="4">
        <f>(I24-$I$3)/$I$3*100</f>
        <v>26.598553057697028</v>
      </c>
      <c r="L24" s="7">
        <v>23993.75</v>
      </c>
      <c r="M24" s="4">
        <f>(L24-$L$3)/$L$3*100</f>
        <v>76.824437607089564</v>
      </c>
      <c r="N24" s="7">
        <v>18657</v>
      </c>
      <c r="O24" s="4">
        <f>(N24-$N$3)/$N$3*100</f>
        <v>68.012967715790893</v>
      </c>
      <c r="P24" s="7">
        <v>24840.75</v>
      </c>
      <c r="Q24" s="4">
        <f>(P24-$P$3)/$P$3*100</f>
        <v>70.671086758618316</v>
      </c>
      <c r="R24" s="8">
        <v>29597.75</v>
      </c>
      <c r="S24" s="4">
        <f>(R24-$R$3)/$R$3*100</f>
        <v>80.617257582229811</v>
      </c>
      <c r="U24" s="5">
        <v>173316</v>
      </c>
      <c r="V24" s="4">
        <f>(U24-$U$3)/$U$3*100</f>
        <v>33.216501026125854</v>
      </c>
      <c r="W24" s="5">
        <v>211712</v>
      </c>
      <c r="X24" s="4">
        <f>(W24-$W$3)/$W$3*100</f>
        <v>35.53558167524519</v>
      </c>
      <c r="Y24" s="5">
        <v>231547</v>
      </c>
      <c r="Z24" s="4">
        <f>(Y24-$Y$3)/$Y$3*100</f>
        <v>29.735650731751047</v>
      </c>
      <c r="AA24" s="5">
        <v>252501</v>
      </c>
      <c r="AB24" s="4">
        <f>(AA24-$AA$3)/$AA$3*100</f>
        <v>30.413965860083152</v>
      </c>
      <c r="AD24" s="4">
        <f>(D24*0.5)+(M24*0.2)+(V24*0.3)</f>
        <v>41.643309484986588</v>
      </c>
      <c r="AE24" s="4">
        <f>(F24*0.5)+(O24*0.2)+(X24*0.3)</f>
        <v>39.275523986387896</v>
      </c>
      <c r="AF24" s="4">
        <f>(H24*0.5)+(Q24*0.2)+(Z24*0.3)</f>
        <v>37.826147472870268</v>
      </c>
      <c r="AG24" s="4">
        <f>(J24*0.5)+(S24*0.2)+(AB24*0.3)</f>
        <v>38.546917803319424</v>
      </c>
    </row>
    <row r="25" spans="1:33" x14ac:dyDescent="0.2">
      <c r="A25">
        <v>210</v>
      </c>
      <c r="B25" s="1" t="s">
        <v>14</v>
      </c>
      <c r="C25" s="3">
        <v>331574</v>
      </c>
      <c r="D25" s="4">
        <f>(C25-$C$3)/$C$3*100</f>
        <v>22.500295560678609</v>
      </c>
      <c r="E25" s="3">
        <v>359521</v>
      </c>
      <c r="F25" s="4">
        <f>(E25-$E$3)/$E$3*100</f>
        <v>21.888465854576399</v>
      </c>
      <c r="G25" s="3">
        <v>413945</v>
      </c>
      <c r="H25" s="4">
        <f>(G25-$G$3)/$G$3*100</f>
        <v>21.889778154685136</v>
      </c>
      <c r="I25" s="3">
        <v>451765</v>
      </c>
      <c r="J25" s="4">
        <f>(I25-$I$3)/$I$3*100</f>
        <v>21.818466176442829</v>
      </c>
      <c r="L25" s="7">
        <v>24014.25</v>
      </c>
      <c r="M25" s="4">
        <f>(L25-$L$3)/$L$3*100</f>
        <v>76.975514490484002</v>
      </c>
      <c r="N25" s="7">
        <v>16426.5</v>
      </c>
      <c r="O25" s="4">
        <f>(N25-$N$3)/$N$3*100</f>
        <v>47.92651627718493</v>
      </c>
      <c r="P25" s="7">
        <v>24180.75</v>
      </c>
      <c r="Q25" s="4">
        <f>(P25-$P$3)/$P$3*100</f>
        <v>66.136484652776588</v>
      </c>
      <c r="R25" s="8">
        <v>29589</v>
      </c>
      <c r="S25" s="4">
        <f>(R25-$R$3)/$R$3*100</f>
        <v>80.563861597607854</v>
      </c>
      <c r="U25" s="5">
        <v>158515</v>
      </c>
      <c r="V25" s="4">
        <f>(U25-$U$3)/$U$3*100</f>
        <v>21.839955111797757</v>
      </c>
      <c r="W25" s="5">
        <v>189266</v>
      </c>
      <c r="X25" s="4">
        <f>(W25-$W$3)/$W$3*100</f>
        <v>21.165911244270312</v>
      </c>
      <c r="Y25" s="5">
        <v>211856</v>
      </c>
      <c r="Z25" s="4">
        <f>(Y25-$Y$3)/$Y$3*100</f>
        <v>18.702794773526975</v>
      </c>
      <c r="AA25" s="5">
        <v>226706</v>
      </c>
      <c r="AB25" s="4">
        <f>(AA25-$AA$3)/$AA$3*100</f>
        <v>17.091134467887304</v>
      </c>
      <c r="AD25" s="4">
        <f>(D25*0.5)+(M25*0.2)+(V25*0.3)</f>
        <v>33.197237211975434</v>
      </c>
      <c r="AE25" s="4">
        <f>(F25*0.5)+(O25*0.2)+(X25*0.3)</f>
        <v>26.87930955600628</v>
      </c>
      <c r="AF25" s="4">
        <f>(H25*0.5)+(Q25*0.2)+(Z25*0.3)</f>
        <v>29.783024439955977</v>
      </c>
      <c r="AG25" s="4">
        <f>(J25*0.5)+(S25*0.2)+(AB25*0.3)</f>
        <v>32.149345748109177</v>
      </c>
    </row>
    <row r="26" spans="1:33" x14ac:dyDescent="0.2">
      <c r="A26">
        <v>217</v>
      </c>
      <c r="B26" s="1" t="s">
        <v>30</v>
      </c>
      <c r="C26" s="3">
        <v>299455</v>
      </c>
      <c r="D26" s="4">
        <f>(C26-$C$3)/$C$3*100</f>
        <v>10.633903765443046</v>
      </c>
      <c r="E26" s="3">
        <v>321110</v>
      </c>
      <c r="F26" s="4">
        <f>(E26-$E$3)/$E$3*100</f>
        <v>8.8659779833807413</v>
      </c>
      <c r="G26" s="3">
        <v>366857</v>
      </c>
      <c r="H26" s="4">
        <f>(G26-$G$3)/$G$3*100</f>
        <v>8.0242987461941198</v>
      </c>
      <c r="I26" s="3">
        <v>403329</v>
      </c>
      <c r="J26" s="4">
        <f>(I26-$I$3)/$I$3*100</f>
        <v>8.7576951390180966</v>
      </c>
      <c r="L26" s="7">
        <v>24125.75</v>
      </c>
      <c r="M26" s="4">
        <f>(L26-$L$3)/$L$3*100</f>
        <v>77.797225344068394</v>
      </c>
      <c r="N26" s="7">
        <v>16431</v>
      </c>
      <c r="O26" s="4">
        <f>(N26-$N$3)/$N$3*100</f>
        <v>47.967040389031474</v>
      </c>
      <c r="P26" s="7">
        <v>23630.5</v>
      </c>
      <c r="Q26" s="4">
        <f>(P26-$P$3)/$P$3*100</f>
        <v>62.355931912262321</v>
      </c>
      <c r="R26" s="8">
        <v>28625.25</v>
      </c>
      <c r="S26" s="4">
        <f>(R26-$R$3)/$R$3*100</f>
        <v>74.682675291389515</v>
      </c>
      <c r="U26" s="5">
        <v>140628</v>
      </c>
      <c r="V26" s="4">
        <f>(U26-$U$3)/$U$3*100</f>
        <v>8.0914059077178493</v>
      </c>
      <c r="W26" s="5">
        <v>167866</v>
      </c>
      <c r="X26" s="4">
        <f>(W26-$W$3)/$W$3*100</f>
        <v>7.4658779544697964</v>
      </c>
      <c r="Y26" s="5">
        <v>195316</v>
      </c>
      <c r="Z26" s="4">
        <f>(Y26-$Y$3)/$Y$3*100</f>
        <v>9.4354423003653149</v>
      </c>
      <c r="AA26" s="5">
        <v>213343</v>
      </c>
      <c r="AB26" s="4">
        <f>(AA26-$AA$3)/$AA$3*100</f>
        <v>10.189293184928854</v>
      </c>
      <c r="AD26" s="4">
        <f>(D26*0.5)+(M26*0.2)+(V26*0.3)</f>
        <v>23.303818723850558</v>
      </c>
      <c r="AE26" s="4">
        <f>(F26*0.5)+(O26*0.2)+(X26*0.3)</f>
        <v>16.266160455837603</v>
      </c>
      <c r="AF26" s="4">
        <f>(H26*0.5)+(Q26*0.2)+(Z26*0.3)</f>
        <v>19.313968445659121</v>
      </c>
      <c r="AG26" s="4">
        <f>(J26*0.5)+(S26*0.2)+(AB26*0.3)</f>
        <v>22.372170583265607</v>
      </c>
    </row>
    <row r="27" spans="1:33" x14ac:dyDescent="0.2">
      <c r="A27">
        <v>219</v>
      </c>
      <c r="B27" s="1" t="s">
        <v>33</v>
      </c>
      <c r="C27" s="3">
        <v>308264</v>
      </c>
      <c r="D27" s="4">
        <f>(C27-$C$3)/$C$3*100</f>
        <v>13.888396287757876</v>
      </c>
      <c r="E27" s="3">
        <v>333740</v>
      </c>
      <c r="F27" s="4">
        <f>(E27-$E$3)/$E$3*100</f>
        <v>13.147929034204752</v>
      </c>
      <c r="G27" s="3">
        <v>377925</v>
      </c>
      <c r="H27" s="4">
        <f>(G27-$G$3)/$G$3*100</f>
        <v>11.283369551774705</v>
      </c>
      <c r="I27" s="3">
        <v>409570</v>
      </c>
      <c r="J27" s="4">
        <f>(I27-$I$3)/$I$3*100</f>
        <v>10.440581257701881</v>
      </c>
      <c r="L27" s="7">
        <v>22325.75</v>
      </c>
      <c r="M27" s="4">
        <f>(L27-$L$3)/$L$3*100</f>
        <v>64.531938021629784</v>
      </c>
      <c r="N27" s="7">
        <v>15515.75</v>
      </c>
      <c r="O27" s="4">
        <f>(N27-$N$3)/$N$3*100</f>
        <v>39.724886307352875</v>
      </c>
      <c r="P27" s="7">
        <v>21757.25</v>
      </c>
      <c r="Q27" s="4">
        <f>(P27-$P$3)/$P$3*100</f>
        <v>49.485563132310759</v>
      </c>
      <c r="R27" s="8">
        <v>24667.75</v>
      </c>
      <c r="S27" s="4">
        <f>(R27-$R$3)/$R$3*100</f>
        <v>50.532434246658944</v>
      </c>
      <c r="U27" s="5">
        <v>143057</v>
      </c>
      <c r="V27" s="4">
        <f>(U27-$U$3)/$U$3*100</f>
        <v>9.9584169222373387</v>
      </c>
      <c r="W27" s="5">
        <v>177637</v>
      </c>
      <c r="X27" s="4">
        <f>(W27-$W$3)/$W$3*100</f>
        <v>13.721159509359557</v>
      </c>
      <c r="Y27" s="5">
        <v>200918</v>
      </c>
      <c r="Z27" s="4">
        <f>(Y27-$Y$3)/$Y$3*100</f>
        <v>12.574239673681614</v>
      </c>
      <c r="AA27" s="5">
        <v>210599</v>
      </c>
      <c r="AB27" s="4">
        <f>(AA27-$AA$3)/$AA$3*100</f>
        <v>8.7720476202773536</v>
      </c>
      <c r="AD27" s="4">
        <f>(D27*0.5)+(M27*0.2)+(V27*0.3)</f>
        <v>22.838110824876097</v>
      </c>
      <c r="AE27" s="4">
        <f>(F27*0.5)+(O27*0.2)+(X27*0.3)</f>
        <v>18.635289631380818</v>
      </c>
      <c r="AF27" s="4">
        <f>(H27*0.5)+(Q27*0.2)+(Z27*0.3)</f>
        <v>19.311069304453991</v>
      </c>
      <c r="AG27" s="4">
        <f>(J27*0.5)+(S27*0.2)+(AB27*0.3)</f>
        <v>17.958391764265937</v>
      </c>
    </row>
    <row r="28" spans="1:33" x14ac:dyDescent="0.2">
      <c r="A28">
        <v>223</v>
      </c>
      <c r="B28" s="1" t="s">
        <v>40</v>
      </c>
      <c r="C28" s="3">
        <v>459169</v>
      </c>
      <c r="D28" s="4">
        <f>(C28-$C$3)/$C$3*100</f>
        <v>69.640376544304544</v>
      </c>
      <c r="E28" s="3">
        <v>478852</v>
      </c>
      <c r="F28" s="4">
        <f>(E28-$E$3)/$E$3*100</f>
        <v>62.345275106031686</v>
      </c>
      <c r="G28" s="3">
        <v>555520</v>
      </c>
      <c r="H28" s="4">
        <f>(G28-$G$3)/$G$3*100</f>
        <v>63.577793089639165</v>
      </c>
      <c r="I28" s="3">
        <v>603162</v>
      </c>
      <c r="J28" s="4">
        <f>(I28-$I$3)/$I$3*100</f>
        <v>62.642678595985991</v>
      </c>
      <c r="L28" s="7">
        <v>29593.5</v>
      </c>
      <c r="M28" s="4">
        <f>(L28-$L$3)/$L$3*100</f>
        <v>118.09237798699266</v>
      </c>
      <c r="N28" s="7">
        <v>23469.75</v>
      </c>
      <c r="O28" s="4">
        <f>(N28-$N$3)/$N$3*100</f>
        <v>111.35350533567473</v>
      </c>
      <c r="P28" s="7">
        <v>32034.25</v>
      </c>
      <c r="Q28" s="4">
        <f>(P28-$P$3)/$P$3*100</f>
        <v>120.0948144076676</v>
      </c>
      <c r="R28" s="8">
        <v>38361.5</v>
      </c>
      <c r="S28" s="4">
        <f>(R28-$R$3)/$R$3*100</f>
        <v>134.09715018002075</v>
      </c>
      <c r="U28" s="5">
        <v>215528</v>
      </c>
      <c r="V28" s="4">
        <f>(U28-$U$3)/$U$3*100</f>
        <v>65.662062551402371</v>
      </c>
      <c r="W28" s="5">
        <v>263898</v>
      </c>
      <c r="X28" s="4">
        <f>(W28-$W$3)/$W$3*100</f>
        <v>68.94445724821388</v>
      </c>
      <c r="Y28" s="5">
        <v>301284</v>
      </c>
      <c r="Z28" s="4">
        <f>(Y28-$Y$3)/$Y$3*100</f>
        <v>68.809251664089288</v>
      </c>
      <c r="AA28" s="5">
        <v>327833</v>
      </c>
      <c r="AB28" s="4">
        <f>(AA28-$AA$3)/$AA$3*100</f>
        <v>69.322108307724093</v>
      </c>
      <c r="AD28" s="4">
        <f>(D28*0.5)+(M28*0.2)+(V28*0.3)</f>
        <v>78.137282634971513</v>
      </c>
      <c r="AE28" s="4">
        <f>(F28*0.5)+(O28*0.2)+(X28*0.3)</f>
        <v>74.126675794614954</v>
      </c>
      <c r="AF28" s="4">
        <f>(H28*0.5)+(Q28*0.2)+(Z28*0.3)</f>
        <v>76.450634925579891</v>
      </c>
      <c r="AG28" s="4">
        <f>(J28*0.5)+(S28*0.2)+(AB28*0.3)</f>
        <v>78.937401826314371</v>
      </c>
    </row>
    <row r="29" spans="1:33" x14ac:dyDescent="0.2">
      <c r="A29">
        <v>230</v>
      </c>
      <c r="B29" s="1" t="s">
        <v>70</v>
      </c>
      <c r="C29" s="3">
        <v>444661</v>
      </c>
      <c r="D29" s="4">
        <f>(C29-$C$3)/$C$3*100</f>
        <v>64.280383637760835</v>
      </c>
      <c r="E29" s="3">
        <v>498529</v>
      </c>
      <c r="F29" s="4">
        <f>(E29-$E$3)/$E$3*100</f>
        <v>69.016371766923541</v>
      </c>
      <c r="G29" s="3">
        <v>622472</v>
      </c>
      <c r="H29" s="4">
        <f>(G29-$G$3)/$G$3*100</f>
        <v>83.29240354999618</v>
      </c>
      <c r="I29" s="3">
        <v>676338</v>
      </c>
      <c r="J29" s="4">
        <f>(I29-$I$3)/$I$3*100</f>
        <v>82.374592491324009</v>
      </c>
      <c r="L29" s="7">
        <v>31710.75</v>
      </c>
      <c r="M29" s="4">
        <f>(L29-$L$3)/$L$3*100</f>
        <v>133.69567220001107</v>
      </c>
      <c r="N29" s="7">
        <v>25556</v>
      </c>
      <c r="O29" s="4">
        <f>(N29-$N$3)/$N$3*100</f>
        <v>130.14093385564411</v>
      </c>
      <c r="P29" s="7">
        <v>34907.75</v>
      </c>
      <c r="Q29" s="4">
        <f>(P29-$P$3)/$P$3*100</f>
        <v>139.83751009120732</v>
      </c>
      <c r="R29" s="8">
        <v>42247</v>
      </c>
      <c r="S29" s="4">
        <f>(R29-$R$3)/$R$3*100</f>
        <v>157.80801855129064</v>
      </c>
      <c r="U29" s="5">
        <v>208243</v>
      </c>
      <c r="V29" s="4">
        <f>(U29-$U$3)/$U$3*100</f>
        <v>60.062566775044004</v>
      </c>
      <c r="W29" s="5">
        <v>257575</v>
      </c>
      <c r="X29" s="4">
        <f>(W29-$W$3)/$W$3*100</f>
        <v>64.896545543007861</v>
      </c>
      <c r="Y29" s="5">
        <v>298463</v>
      </c>
      <c r="Z29" s="4">
        <f>(Y29-$Y$3)/$Y$3*100</f>
        <v>67.228646988950885</v>
      </c>
      <c r="AA29" s="5">
        <v>334362</v>
      </c>
      <c r="AB29" s="4">
        <f>(AA29-$AA$3)/$AA$3*100</f>
        <v>72.694264390672217</v>
      </c>
      <c r="AD29" s="4">
        <f>(D29*0.5)+(M29*0.2)+(V29*0.3)</f>
        <v>76.898096291395831</v>
      </c>
      <c r="AE29" s="4">
        <f>(F29*0.5)+(O29*0.2)+(X29*0.3)</f>
        <v>80.005336317492947</v>
      </c>
      <c r="AF29" s="4">
        <f>(H29*0.5)+(Q29*0.2)+(Z29*0.3)</f>
        <v>89.78229788992482</v>
      </c>
      <c r="AG29" s="4">
        <f>(J29*0.5)+(S29*0.2)+(AB29*0.3)</f>
        <v>94.557179273121804</v>
      </c>
    </row>
    <row r="30" spans="1:33" x14ac:dyDescent="0.2">
      <c r="A30">
        <v>240</v>
      </c>
      <c r="B30" s="1" t="s">
        <v>9</v>
      </c>
      <c r="C30" s="3">
        <v>321244</v>
      </c>
      <c r="D30" s="4">
        <f>(C30-$C$3)/$C$3*100</f>
        <v>18.683868298161613</v>
      </c>
      <c r="E30" s="3">
        <v>346282</v>
      </c>
      <c r="F30" s="4">
        <f>(E30-$E$3)/$E$3*100</f>
        <v>17.40004543004282</v>
      </c>
      <c r="G30" s="3">
        <v>384375</v>
      </c>
      <c r="H30" s="4">
        <f>(G30-$G$3)/$G$3*100</f>
        <v>13.182629282168159</v>
      </c>
      <c r="I30" s="3">
        <v>423113</v>
      </c>
      <c r="J30" s="4">
        <f>(I30-$I$3)/$I$3*100</f>
        <v>14.092452224747944</v>
      </c>
      <c r="L30" s="7">
        <v>21379.75</v>
      </c>
      <c r="M30" s="4">
        <f>(L30-$L$3)/$L$3*100</f>
        <v>57.560292573281501</v>
      </c>
      <c r="N30" s="7">
        <v>15929</v>
      </c>
      <c r="O30" s="4">
        <f>(N30-$N$3)/$N$3*100</f>
        <v>43.446350578594263</v>
      </c>
      <c r="P30" s="7">
        <v>21884.5</v>
      </c>
      <c r="Q30" s="4">
        <f>(P30-$P$3)/$P$3*100</f>
        <v>50.359848159535545</v>
      </c>
      <c r="R30" s="8">
        <v>24909</v>
      </c>
      <c r="S30" s="4">
        <f>(R30-$R$3)/$R$3*100</f>
        <v>52.004637822664314</v>
      </c>
      <c r="U30" s="5">
        <v>149525</v>
      </c>
      <c r="V30" s="4">
        <f>(U30-$U$3)/$U$3*100</f>
        <v>14.929939047355518</v>
      </c>
      <c r="W30" s="5">
        <v>181935</v>
      </c>
      <c r="X30" s="4">
        <f>(W30-$W$3)/$W$3*100</f>
        <v>16.472689559806408</v>
      </c>
      <c r="Y30" s="5">
        <v>202106</v>
      </c>
      <c r="Z30" s="4">
        <f>(Y30-$Y$3)/$Y$3*100</f>
        <v>13.239875389408098</v>
      </c>
      <c r="AA30" s="5">
        <v>214030</v>
      </c>
      <c r="AB30" s="4">
        <f>(AA30-$AA$3)/$AA$3*100</f>
        <v>10.54412106500013</v>
      </c>
      <c r="AD30" s="4">
        <f>(D30*0.5)+(M30*0.2)+(V30*0.3)</f>
        <v>25.332974377943763</v>
      </c>
      <c r="AE30" s="4">
        <f>(F30*0.5)+(O30*0.2)+(X30*0.3)</f>
        <v>22.331099698682188</v>
      </c>
      <c r="AF30" s="4">
        <f>(H30*0.5)+(Q30*0.2)+(Z30*0.3)</f>
        <v>20.635246889813615</v>
      </c>
      <c r="AG30" s="4">
        <f>(J30*0.5)+(S30*0.2)+(AB30*0.3)</f>
        <v>20.610389996406877</v>
      </c>
    </row>
    <row r="31" spans="1:33" x14ac:dyDescent="0.2">
      <c r="A31">
        <v>250</v>
      </c>
      <c r="B31" s="1" t="s">
        <v>18</v>
      </c>
      <c r="C31" s="3">
        <v>288431</v>
      </c>
      <c r="D31" s="4">
        <f>(C31-$C$3)/$C$3*100</f>
        <v>6.5610776142342022</v>
      </c>
      <c r="E31" s="3">
        <v>306979</v>
      </c>
      <c r="F31" s="4">
        <f>(E31-$E$3)/$E$3*100</f>
        <v>4.0751426469441512</v>
      </c>
      <c r="G31" s="3">
        <v>343499</v>
      </c>
      <c r="H31" s="4">
        <f>(G31-$G$3)/$G$3*100</f>
        <v>1.1463283923134455</v>
      </c>
      <c r="I31" s="3">
        <v>371448</v>
      </c>
      <c r="J31" s="4">
        <f>(I31-$I$3)/$I$3*100</f>
        <v>0.16098109483323492</v>
      </c>
      <c r="L31" s="7">
        <v>19488.5</v>
      </c>
      <c r="M31" s="4">
        <f>(L31-$L$3)/$L$3*100</f>
        <v>43.622528879635944</v>
      </c>
      <c r="N31" s="7">
        <v>12531.25</v>
      </c>
      <c r="O31" s="4">
        <f>(N31-$N$3)/$N$3*100</f>
        <v>12.848394794902967</v>
      </c>
      <c r="P31" s="7">
        <v>17124.25</v>
      </c>
      <c r="Q31" s="4">
        <f>(P31-$P$3)/$P$3*100</f>
        <v>17.65403047115203</v>
      </c>
      <c r="R31" s="8">
        <v>18768.25</v>
      </c>
      <c r="S31" s="4">
        <f>(R31-$R$3)/$R$3*100</f>
        <v>14.531335814975286</v>
      </c>
      <c r="U31" s="5">
        <v>133382</v>
      </c>
      <c r="V31" s="4">
        <f>(U31-$U$3)/$U$3*100</f>
        <v>2.5218868417614009</v>
      </c>
      <c r="W31" s="5">
        <v>162560</v>
      </c>
      <c r="X31" s="4">
        <f>(W31-$W$3)/$W$3*100</f>
        <v>4.069037924765051</v>
      </c>
      <c r="Y31" s="5">
        <v>185395</v>
      </c>
      <c r="Z31" s="4">
        <f>(Y31-$Y$3)/$Y$3*100</f>
        <v>3.8767117147403574</v>
      </c>
      <c r="AA31" s="5">
        <v>201196</v>
      </c>
      <c r="AB31" s="4">
        <f>(AA31-$AA$3)/$AA$3*100</f>
        <v>3.9155024145856467</v>
      </c>
      <c r="AD31" s="4">
        <f>(D31*0.5)+(M31*0.2)+(V31*0.3)</f>
        <v>12.761610635572712</v>
      </c>
      <c r="AE31" s="4">
        <f>(F31*0.5)+(O31*0.2)+(X31*0.3)</f>
        <v>5.8279616598821846</v>
      </c>
      <c r="AF31" s="4">
        <f>(H31*0.5)+(Q31*0.2)+(Z31*0.3)</f>
        <v>5.2669838048092359</v>
      </c>
      <c r="AG31" s="4">
        <f>(J31*0.5)+(S31*0.2)+(AB31*0.3)</f>
        <v>4.1614084347873685</v>
      </c>
    </row>
    <row r="32" spans="1:33" x14ac:dyDescent="0.2">
      <c r="A32">
        <v>253</v>
      </c>
      <c r="B32" s="1" t="s">
        <v>24</v>
      </c>
      <c r="C32" s="3">
        <v>312614</v>
      </c>
      <c r="D32" s="4">
        <f>(C32-$C$3)/$C$3*100</f>
        <v>15.49550747768517</v>
      </c>
      <c r="E32" s="3">
        <v>326150</v>
      </c>
      <c r="F32" s="4">
        <f>(E32-$E$3)/$E$3*100</f>
        <v>10.574690041666807</v>
      </c>
      <c r="G32" s="3">
        <v>362030</v>
      </c>
      <c r="H32" s="4">
        <f>(G32-$G$3)/$G$3*100</f>
        <v>6.6029457665647842</v>
      </c>
      <c r="I32" s="3">
        <v>391201</v>
      </c>
      <c r="J32" s="4">
        <f>(I32-$I$3)/$I$3*100</f>
        <v>5.4873790282350594</v>
      </c>
      <c r="L32" s="7">
        <v>21444</v>
      </c>
      <c r="M32" s="4">
        <f>(L32-$L$3)/$L$3*100</f>
        <v>58.033789634651875</v>
      </c>
      <c r="N32" s="7">
        <v>16252.75</v>
      </c>
      <c r="O32" s="4">
        <f>(N32-$N$3)/$N$3*100</f>
        <v>46.361835291998737</v>
      </c>
      <c r="P32" s="7">
        <v>23075</v>
      </c>
      <c r="Q32" s="4">
        <f>(P32-$P$3)/$P$3*100</f>
        <v>58.539308473178863</v>
      </c>
      <c r="R32" s="8">
        <v>27202.75</v>
      </c>
      <c r="S32" s="4">
        <f>(R32-$R$3)/$R$3*100</f>
        <v>66.00201379142004</v>
      </c>
      <c r="U32" s="5">
        <v>150162</v>
      </c>
      <c r="V32" s="4">
        <f>(U32-$U$3)/$U$3*100</f>
        <v>15.41955865058685</v>
      </c>
      <c r="W32" s="5">
        <v>177616</v>
      </c>
      <c r="X32" s="4">
        <f>(W32-$W$3)/$W$3*100</f>
        <v>13.70771555145835</v>
      </c>
      <c r="Y32" s="5">
        <v>196467</v>
      </c>
      <c r="Z32" s="4">
        <f>(Y32-$Y$3)/$Y$3*100</f>
        <v>10.080346937403348</v>
      </c>
      <c r="AA32" s="5">
        <v>208450</v>
      </c>
      <c r="AB32" s="4">
        <f>(AA32-$AA$3)/$AA$3*100</f>
        <v>7.6621129561242673</v>
      </c>
      <c r="AD32" s="4">
        <f>(D32*0.5)+(M32*0.2)+(V32*0.3)</f>
        <v>23.980379260949015</v>
      </c>
      <c r="AE32" s="4">
        <f>(F32*0.5)+(O32*0.2)+(X32*0.3)</f>
        <v>18.672026744670656</v>
      </c>
      <c r="AF32" s="4">
        <f>(H32*0.5)+(Q32*0.2)+(Z32*0.3)</f>
        <v>18.033438659139172</v>
      </c>
      <c r="AG32" s="4">
        <f>(J32*0.5)+(S32*0.2)+(AB32*0.3)</f>
        <v>18.242726159238817</v>
      </c>
    </row>
    <row r="33" spans="1:33" x14ac:dyDescent="0.2">
      <c r="A33">
        <v>259</v>
      </c>
      <c r="B33" s="1" t="s">
        <v>48</v>
      </c>
      <c r="C33" s="3">
        <v>280533</v>
      </c>
      <c r="D33" s="4">
        <f>(C33-$C$3)/$C$3*100</f>
        <v>3.6431548146834545</v>
      </c>
      <c r="E33" s="3">
        <v>299143</v>
      </c>
      <c r="F33" s="4">
        <f>(E33-$E$3)/$E$3*100</f>
        <v>1.4185022325136716</v>
      </c>
      <c r="G33" s="3">
        <v>340848</v>
      </c>
      <c r="H33" s="4">
        <f>(G33-$G$3)/$G$3*100</f>
        <v>0.36571792017808868</v>
      </c>
      <c r="I33" s="3">
        <v>371144</v>
      </c>
      <c r="J33" s="4">
        <f>(I33-$I$3)/$I$3*100</f>
        <v>7.900747200358095E-2</v>
      </c>
      <c r="L33" s="7">
        <v>18722</v>
      </c>
      <c r="M33" s="4">
        <f>(L33-$L$3)/$L$3*100</f>
        <v>37.973727361497502</v>
      </c>
      <c r="N33" s="7">
        <v>12925.5</v>
      </c>
      <c r="O33" s="4">
        <f>(N33-$N$3)/$N$3*100</f>
        <v>16.39875726057004</v>
      </c>
      <c r="P33" s="7">
        <v>19108</v>
      </c>
      <c r="Q33" s="4">
        <f>(P33-$P$3)/$P$3*100</f>
        <v>31.28360157336952</v>
      </c>
      <c r="R33" s="8">
        <v>21788</v>
      </c>
      <c r="S33" s="4">
        <f>(R33-$R$3)/$R$3*100</f>
        <v>32.95905290779276</v>
      </c>
      <c r="U33" s="5">
        <v>129111</v>
      </c>
      <c r="V33" s="4">
        <f>(U33-$U$3)/$U$3*100</f>
        <v>-0.76094726404870061</v>
      </c>
      <c r="W33" s="5">
        <v>154926</v>
      </c>
      <c r="X33" s="4">
        <f>(W33-$W$3)/$W$3*100</f>
        <v>-0.81816086655911502</v>
      </c>
      <c r="Y33" s="5">
        <v>178095</v>
      </c>
      <c r="Z33" s="4">
        <f>(Y33-$Y$3)/$Y$3*100</f>
        <v>-0.2134740805486452</v>
      </c>
      <c r="AA33" s="5">
        <v>197268</v>
      </c>
      <c r="AB33" s="4">
        <f>(AA33-$AA$3)/$AA$3*100</f>
        <v>1.8867339823877283</v>
      </c>
      <c r="AD33" s="4">
        <f>(D33*0.5)+(M33*0.2)+(V33*0.3)</f>
        <v>9.1880387004266186</v>
      </c>
      <c r="AE33" s="4">
        <f>(F33*0.5)+(O33*0.2)+(X33*0.3)</f>
        <v>3.7435543084031093</v>
      </c>
      <c r="AF33" s="4">
        <f>(H33*0.5)+(Q33*0.2)+(Z33*0.3)</f>
        <v>6.3755370505983553</v>
      </c>
      <c r="AG33" s="4">
        <f>(J33*0.5)+(S33*0.2)+(AB33*0.3)</f>
        <v>7.1973345122766617</v>
      </c>
    </row>
    <row r="34" spans="1:33" x14ac:dyDescent="0.2">
      <c r="A34">
        <v>260</v>
      </c>
      <c r="B34" s="1" t="s">
        <v>28</v>
      </c>
      <c r="C34" s="3">
        <v>260617</v>
      </c>
      <c r="D34" s="4">
        <f>(C34-$C$3)/$C$3*100</f>
        <v>-3.714828279245729</v>
      </c>
      <c r="E34" s="3">
        <v>284794</v>
      </c>
      <c r="F34" s="4">
        <f>(E34-$E$3)/$E$3*100</f>
        <v>-3.4462416810471961</v>
      </c>
      <c r="G34" s="3">
        <v>319113</v>
      </c>
      <c r="H34" s="4">
        <f>(G34-$G$3)/$G$3*100</f>
        <v>-6.0343456829384641</v>
      </c>
      <c r="I34" s="3">
        <v>344709</v>
      </c>
      <c r="J34" s="4">
        <f>(I34-$I$3)/$I$3*100</f>
        <v>-7.0491922632000454</v>
      </c>
      <c r="L34" s="7">
        <v>17481</v>
      </c>
      <c r="M34" s="4">
        <f>(L34-$L$3)/$L$3*100</f>
        <v>28.828048713082886</v>
      </c>
      <c r="N34" s="7">
        <v>9728.75</v>
      </c>
      <c r="O34" s="4">
        <f>(N34-$N$3)/$N$3*100</f>
        <v>-12.389121527308749</v>
      </c>
      <c r="P34" s="7">
        <v>13634.5</v>
      </c>
      <c r="Q34" s="4">
        <f>(P34-$P$3)/$P$3*100</f>
        <v>-6.3226781634861462</v>
      </c>
      <c r="R34" s="8">
        <v>16238.75</v>
      </c>
      <c r="S34" s="4">
        <f>(R34-$R$3)/$R$3*100</f>
        <v>-0.90468053945200466</v>
      </c>
      <c r="U34" s="5">
        <v>121368</v>
      </c>
      <c r="V34" s="4">
        <f>(U34-$U$3)/$U$3*100</f>
        <v>-6.7124772292295996</v>
      </c>
      <c r="W34" s="5">
        <v>148369</v>
      </c>
      <c r="X34" s="4">
        <f>(W34-$W$3)/$W$3*100</f>
        <v>-5.0158766740928531</v>
      </c>
      <c r="Y34" s="5">
        <v>174271</v>
      </c>
      <c r="Z34" s="4">
        <f>(Y34-$Y$3)/$Y$3*100</f>
        <v>-2.3560590779712678</v>
      </c>
      <c r="AA34" s="5">
        <v>190542</v>
      </c>
      <c r="AB34" s="4">
        <f>(AA34-$AA$3)/$AA$3*100</f>
        <v>-1.587170415515327</v>
      </c>
      <c r="AD34" s="4">
        <f>(D34*0.5)+(M34*0.2)+(V34*0.3)</f>
        <v>1.8944524342248332</v>
      </c>
      <c r="AE34" s="4">
        <f>(F34*0.5)+(O34*0.2)+(X34*0.3)</f>
        <v>-5.7057081482132039</v>
      </c>
      <c r="AF34" s="4">
        <f>(H34*0.5)+(Q34*0.2)+(Z34*0.3)</f>
        <v>-4.9885261975578414</v>
      </c>
      <c r="AG34" s="4">
        <f>(J34*0.5)+(S34*0.2)+(AB34*0.3)</f>
        <v>-4.1816833641450222</v>
      </c>
    </row>
    <row r="35" spans="1:33" x14ac:dyDescent="0.2">
      <c r="A35">
        <v>265</v>
      </c>
      <c r="B35" s="1" t="s">
        <v>69</v>
      </c>
      <c r="C35" s="3">
        <v>304071</v>
      </c>
      <c r="D35" s="4">
        <f>(C35-$C$3)/$C$3*100</f>
        <v>12.339288881007271</v>
      </c>
      <c r="E35" s="3">
        <v>325884</v>
      </c>
      <c r="F35" s="4">
        <f>(E35-$E$3)/$E$3*100</f>
        <v>10.484508016368377</v>
      </c>
      <c r="G35" s="3">
        <v>379061</v>
      </c>
      <c r="H35" s="4">
        <f>(G35-$G$3)/$G$3*100</f>
        <v>11.617874831422295</v>
      </c>
      <c r="I35" s="3">
        <v>412543</v>
      </c>
      <c r="J35" s="4">
        <f>(I35-$I$3)/$I$3*100</f>
        <v>11.242250930966884</v>
      </c>
      <c r="L35" s="7">
        <v>22722.25</v>
      </c>
      <c r="M35" s="4">
        <f>(L35-$L$3)/$L$3*100</f>
        <v>67.453986034600291</v>
      </c>
      <c r="N35" s="7">
        <v>17302</v>
      </c>
      <c r="O35" s="4">
        <f>(N35-$N$3)/$N$3*100</f>
        <v>55.81070737088568</v>
      </c>
      <c r="P35" s="7">
        <v>23076.75</v>
      </c>
      <c r="Q35" s="4">
        <f>(P35-$P$3)/$P$3*100</f>
        <v>58.551332039368589</v>
      </c>
      <c r="R35" s="8">
        <v>27425</v>
      </c>
      <c r="S35" s="4">
        <f>(R35-$R$3)/$R$3*100</f>
        <v>67.358271800817732</v>
      </c>
      <c r="U35" s="5">
        <v>145756</v>
      </c>
      <c r="V35" s="4">
        <f>(U35-$U$3)/$U$3*100</f>
        <v>12.03295900877011</v>
      </c>
      <c r="W35" s="5">
        <v>175816</v>
      </c>
      <c r="X35" s="4">
        <f>(W35-$W$3)/$W$3*100</f>
        <v>12.555376302783539</v>
      </c>
      <c r="Y35" s="5">
        <v>200389</v>
      </c>
      <c r="Z35" s="4">
        <f>(Y35-$Y$3)/$Y$3*100</f>
        <v>12.277841278379166</v>
      </c>
      <c r="AA35" s="5">
        <v>217605</v>
      </c>
      <c r="AB35" s="4">
        <f>(AA35-$AA$3)/$AA$3*100</f>
        <v>12.390568912532602</v>
      </c>
      <c r="AD35" s="4">
        <f>(D35*0.5)+(M35*0.2)+(V35*0.3)</f>
        <v>23.27032935005473</v>
      </c>
      <c r="AE35" s="4">
        <f>(F35*0.5)+(O35*0.2)+(X35*0.3)</f>
        <v>20.171008373196386</v>
      </c>
      <c r="AF35" s="4">
        <f>(H35*0.5)+(Q35*0.2)+(Z35*0.3)</f>
        <v>21.202556207098617</v>
      </c>
      <c r="AG35" s="4">
        <f>(J35*0.5)+(S35*0.2)+(AB35*0.3)</f>
        <v>22.809950499406771</v>
      </c>
    </row>
    <row r="36" spans="1:33" x14ac:dyDescent="0.2">
      <c r="A36">
        <v>269</v>
      </c>
      <c r="B36" s="1" t="s">
        <v>77</v>
      </c>
      <c r="C36" s="3">
        <v>334289</v>
      </c>
      <c r="D36" s="4">
        <f>(C36-$C$3)/$C$3*100</f>
        <v>23.503354613702193</v>
      </c>
      <c r="E36" s="3">
        <v>340805</v>
      </c>
      <c r="F36" s="4">
        <f>(E36-$E$3)/$E$3*100</f>
        <v>15.5431771873379</v>
      </c>
      <c r="G36" s="3">
        <v>411458</v>
      </c>
      <c r="H36" s="4">
        <f>(G36-$G$3)/$G$3*100</f>
        <v>21.157458937710167</v>
      </c>
      <c r="I36" s="3">
        <v>439504</v>
      </c>
      <c r="J36" s="4">
        <f>(I36-$I$3)/$I$3*100</f>
        <v>18.512286605671822</v>
      </c>
      <c r="L36" s="7">
        <v>23115</v>
      </c>
      <c r="M36" s="4">
        <f>(L36-$L$3)/$L$3*100</f>
        <v>70.348398032315714</v>
      </c>
      <c r="N36" s="7">
        <v>17157.25</v>
      </c>
      <c r="O36" s="4">
        <f>(N36-$N$3)/$N$3*100</f>
        <v>54.507181773155025</v>
      </c>
      <c r="P36" s="7">
        <v>24205.75</v>
      </c>
      <c r="Q36" s="4">
        <f>(P36-$P$3)/$P$3*100</f>
        <v>66.308249884058469</v>
      </c>
      <c r="R36" s="8">
        <v>30618.75</v>
      </c>
      <c r="S36" s="4">
        <f>(R36-$R$3)/$R$3*100</f>
        <v>86.847806187831821</v>
      </c>
      <c r="U36" s="5">
        <v>151570</v>
      </c>
      <c r="V36" s="4">
        <f>(U36-$U$3)/$U$3*100</f>
        <v>16.501794759456114</v>
      </c>
      <c r="W36" s="5">
        <v>177795</v>
      </c>
      <c r="X36" s="4">
        <f>(W36-$W$3)/$W$3*100</f>
        <v>13.822309287854345</v>
      </c>
      <c r="Y36" s="5">
        <v>200119</v>
      </c>
      <c r="Z36" s="4">
        <f>(Y36-$Y$3)/$Y$3*100</f>
        <v>12.126560433895873</v>
      </c>
      <c r="AA36" s="5">
        <v>218643</v>
      </c>
      <c r="AB36" s="4">
        <f>(AA36-$AA$3)/$AA$3*100</f>
        <v>12.926684399452521</v>
      </c>
      <c r="AD36" s="4">
        <f>(D36*0.5)+(M36*0.2)+(V36*0.3)</f>
        <v>30.771895341151073</v>
      </c>
      <c r="AE36" s="4">
        <f>(F36*0.5)+(O36*0.2)+(X36*0.3)</f>
        <v>22.819717734656258</v>
      </c>
      <c r="AF36" s="4">
        <f>(H36*0.5)+(Q36*0.2)+(Z36*0.3)</f>
        <v>27.478347575835539</v>
      </c>
      <c r="AG36" s="4">
        <f>(J36*0.5)+(S36*0.2)+(AB36*0.3)</f>
        <v>30.503709860238033</v>
      </c>
    </row>
    <row r="37" spans="1:33" x14ac:dyDescent="0.2">
      <c r="A37">
        <v>270</v>
      </c>
      <c r="B37" s="1" t="s">
        <v>25</v>
      </c>
      <c r="C37" s="3">
        <v>289472</v>
      </c>
      <c r="D37" s="4">
        <f>(C37-$C$3)/$C$3*100</f>
        <v>6.9456759472719742</v>
      </c>
      <c r="E37" s="3">
        <v>305863</v>
      </c>
      <c r="F37" s="4">
        <f>(E37-$E$3)/$E$3*100</f>
        <v>3.6967849768950942</v>
      </c>
      <c r="G37" s="3">
        <v>342252</v>
      </c>
      <c r="H37" s="4">
        <f>(G37-$G$3)/$G$3*100</f>
        <v>0.77913817777071082</v>
      </c>
      <c r="I37" s="3">
        <v>374955</v>
      </c>
      <c r="J37" s="4">
        <f>(I37-$I$3)/$I$3*100</f>
        <v>1.1066439082003285</v>
      </c>
      <c r="L37" s="7">
        <v>19502.25</v>
      </c>
      <c r="M37" s="4">
        <f>(L37-$L$3)/$L$3*100</f>
        <v>43.723860935571238</v>
      </c>
      <c r="N37" s="7">
        <v>11076.75</v>
      </c>
      <c r="O37" s="4">
        <f>(N37-$N$3)/$N$3*100</f>
        <v>-0.24989868972038362</v>
      </c>
      <c r="P37" s="7">
        <v>16304.75</v>
      </c>
      <c r="Q37" s="4">
        <f>(P37-$P$3)/$P$3*100</f>
        <v>12.023566189731874</v>
      </c>
      <c r="R37" s="8">
        <v>18826.5</v>
      </c>
      <c r="S37" s="4">
        <f>(R37-$R$3)/$R$3*100</f>
        <v>14.886800512601454</v>
      </c>
      <c r="U37" s="5">
        <v>134267</v>
      </c>
      <c r="V37" s="4">
        <f>(U37-$U$3)/$U$3*100</f>
        <v>3.2021275778049363</v>
      </c>
      <c r="W37" s="5">
        <v>160959</v>
      </c>
      <c r="X37" s="4">
        <f>(W37-$W$3)/$W$3*100</f>
        <v>3.0440961819159562</v>
      </c>
      <c r="Y37" s="5">
        <v>189282</v>
      </c>
      <c r="Z37" s="4">
        <f>(Y37-$Y$3)/$Y$3*100</f>
        <v>6.0545955758757479</v>
      </c>
      <c r="AA37" s="5">
        <v>206416</v>
      </c>
      <c r="AB37" s="4">
        <f>(AA37-$AA$3)/$AA$3*100</f>
        <v>6.6115745164372592</v>
      </c>
      <c r="AD37" s="4">
        <f>(D37*0.5)+(M37*0.2)+(V37*0.3)</f>
        <v>13.178248434091717</v>
      </c>
      <c r="AE37" s="4">
        <f>(F37*0.5)+(O37*0.2)+(X37*0.3)</f>
        <v>2.711641605078257</v>
      </c>
      <c r="AF37" s="4">
        <f>(H37*0.5)+(Q37*0.2)+(Z37*0.3)</f>
        <v>4.6106609995944545</v>
      </c>
      <c r="AG37" s="4">
        <f>(J37*0.5)+(S37*0.2)+(AB37*0.3)</f>
        <v>5.5141544115516332</v>
      </c>
    </row>
    <row r="38" spans="1:33" x14ac:dyDescent="0.2">
      <c r="A38">
        <v>306</v>
      </c>
      <c r="B38" s="1" t="s">
        <v>64</v>
      </c>
      <c r="C38" s="3">
        <v>246392</v>
      </c>
      <c r="D38" s="4">
        <f>(C38-$C$3)/$C$3*100</f>
        <v>-8.9702665957321042</v>
      </c>
      <c r="E38" s="3">
        <v>263992</v>
      </c>
      <c r="F38" s="4">
        <f>(E38-$E$3)/$E$3*100</f>
        <v>-10.49874728352076</v>
      </c>
      <c r="G38" s="3">
        <v>295994</v>
      </c>
      <c r="H38" s="4">
        <f>(G38-$G$3)/$G$3*100</f>
        <v>-12.841940366189053</v>
      </c>
      <c r="I38" s="3">
        <v>321181</v>
      </c>
      <c r="J38" s="4">
        <f>(I38-$I$3)/$I$3*100</f>
        <v>-13.393519230095105</v>
      </c>
      <c r="L38" s="7">
        <v>11473</v>
      </c>
      <c r="M38" s="4">
        <f>(L38-$L$3)/$L$3*100</f>
        <v>-15.448532527589956</v>
      </c>
      <c r="N38" s="7">
        <v>6702.25</v>
      </c>
      <c r="O38" s="4">
        <f>(N38-$N$3)/$N$3*100</f>
        <v>-39.64383808365978</v>
      </c>
      <c r="P38" s="7">
        <v>8776.5</v>
      </c>
      <c r="Q38" s="4">
        <f>(P38-$P$3)/$P$3*100</f>
        <v>-39.700097906181831</v>
      </c>
      <c r="R38" s="8">
        <v>10026.5</v>
      </c>
      <c r="S38" s="4">
        <f>(R38-$R$3)/$R$3*100</f>
        <v>-38.814304021480439</v>
      </c>
      <c r="U38" s="5">
        <v>116097</v>
      </c>
      <c r="V38" s="4">
        <f>(U38-$U$3)/$U$3*100</f>
        <v>-10.763944935088892</v>
      </c>
      <c r="W38" s="5">
        <v>142298</v>
      </c>
      <c r="X38" s="4">
        <f>(W38-$W$3)/$W$3*100</f>
        <v>-8.9024608844843929</v>
      </c>
      <c r="Y38" s="5">
        <v>164056</v>
      </c>
      <c r="Z38" s="4">
        <f>(Y38-$Y$3)/$Y$3*100</f>
        <v>-8.0795176942558093</v>
      </c>
      <c r="AA38" s="5">
        <v>180981</v>
      </c>
      <c r="AB38" s="4">
        <f>(AA38-$AA$3)/$AA$3*100</f>
        <v>-6.5253208687343438</v>
      </c>
      <c r="AD38" s="4">
        <f>(D38*0.5)+(M38*0.2)+(V38*0.3)</f>
        <v>-10.804023283910711</v>
      </c>
      <c r="AE38" s="4">
        <f>(F38*0.5)+(O38*0.2)+(X38*0.3)</f>
        <v>-15.848879523837654</v>
      </c>
      <c r="AF38" s="4">
        <f>(H38*0.5)+(Q38*0.2)+(Z38*0.3)</f>
        <v>-16.784845072607638</v>
      </c>
      <c r="AG38" s="4">
        <f>(J38*0.5)+(S38*0.2)+(AB38*0.3)</f>
        <v>-16.417216679963943</v>
      </c>
    </row>
    <row r="39" spans="1:33" x14ac:dyDescent="0.2">
      <c r="A39">
        <v>316</v>
      </c>
      <c r="B39" s="1" t="s">
        <v>35</v>
      </c>
      <c r="C39" s="3">
        <v>266981</v>
      </c>
      <c r="D39" s="4">
        <f>(C39-$C$3)/$C$3*100</f>
        <v>-1.3636430809245137</v>
      </c>
      <c r="E39" s="3">
        <v>290713</v>
      </c>
      <c r="F39" s="4">
        <f>(E39-$E$3)/$E$3*100</f>
        <v>-1.4395221030719525</v>
      </c>
      <c r="G39" s="3">
        <v>329575</v>
      </c>
      <c r="H39" s="4">
        <f>(G39-$G$3)/$G$3*100</f>
        <v>-2.9537169543529855</v>
      </c>
      <c r="I39" s="3">
        <v>361563</v>
      </c>
      <c r="J39" s="4">
        <f>(I39-$I$3)/$I$3*100</f>
        <v>-2.5045098975060065</v>
      </c>
      <c r="L39" s="7">
        <v>14669.25</v>
      </c>
      <c r="M39" s="4">
        <f>(L39-$L$3)/$L$3*100</f>
        <v>8.106564474823589</v>
      </c>
      <c r="N39" s="7">
        <v>10229.5</v>
      </c>
      <c r="O39" s="4">
        <f>(N39-$N$3)/$N$3*100</f>
        <v>-7.879688414606691</v>
      </c>
      <c r="P39" s="7">
        <v>12946.5</v>
      </c>
      <c r="Q39" s="4">
        <f>(P39-$P$3)/$P$3*100</f>
        <v>-11.049657328363592</v>
      </c>
      <c r="R39" s="8">
        <v>14207.5</v>
      </c>
      <c r="S39" s="4">
        <f>(R39-$R$3)/$R$3*100</f>
        <v>-13.300176969549032</v>
      </c>
      <c r="U39" s="5">
        <v>121884</v>
      </c>
      <c r="V39" s="4">
        <f>(U39-$U$3)/$U$3*100</f>
        <v>-6.3158622916042155</v>
      </c>
      <c r="W39" s="5">
        <v>150575</v>
      </c>
      <c r="X39" s="4">
        <f>(W39-$W$3)/$W$3*100</f>
        <v>-3.6036209059947248</v>
      </c>
      <c r="Y39" s="5">
        <v>171733</v>
      </c>
      <c r="Z39" s="4">
        <f>(Y39-$Y$3)/$Y$3*100</f>
        <v>-3.7780990161142114</v>
      </c>
      <c r="AA39" s="5">
        <v>186577</v>
      </c>
      <c r="AB39" s="4">
        <f>(AA39-$AA$3)/$AA$3*100</f>
        <v>-3.6350489373240711</v>
      </c>
      <c r="AD39" s="4">
        <f>(D39*0.5)+(M39*0.2)+(V39*0.3)</f>
        <v>-0.9552673329788034</v>
      </c>
      <c r="AE39" s="4">
        <f>(F39*0.5)+(O39*0.2)+(X39*0.3)</f>
        <v>-3.3767850062557319</v>
      </c>
      <c r="AF39" s="4">
        <f>(H39*0.5)+(Q39*0.2)+(Z39*0.3)</f>
        <v>-4.8202196476834747</v>
      </c>
      <c r="AG39" s="4">
        <f>(J39*0.5)+(S39*0.2)+(AB39*0.3)</f>
        <v>-5.0028050238600308</v>
      </c>
    </row>
    <row r="40" spans="1:33" x14ac:dyDescent="0.2">
      <c r="A40">
        <v>320</v>
      </c>
      <c r="B40" s="1" t="s">
        <v>13</v>
      </c>
      <c r="C40" s="3">
        <v>266928</v>
      </c>
      <c r="D40" s="4">
        <f>(C40-$C$3)/$C$3*100</f>
        <v>-1.3832239758822484</v>
      </c>
      <c r="E40" s="3">
        <v>282814</v>
      </c>
      <c r="F40" s="4">
        <f>(E40-$E$3)/$E$3*100</f>
        <v>-4.1175214182310089</v>
      </c>
      <c r="G40" s="3">
        <v>318273</v>
      </c>
      <c r="H40" s="4">
        <f>(G40-$G$3)/$G$3*100</f>
        <v>-6.2816911361990062</v>
      </c>
      <c r="I40" s="3">
        <v>343483</v>
      </c>
      <c r="J40" s="4">
        <f>(I40-$I$3)/$I$3*100</f>
        <v>-7.3797832552696372</v>
      </c>
      <c r="L40" s="7">
        <v>13190</v>
      </c>
      <c r="M40" s="4">
        <f>(L40-$L$3)/$L$3*100</f>
        <v>-2.794922342797133</v>
      </c>
      <c r="N40" s="7">
        <v>7785.25</v>
      </c>
      <c r="O40" s="4">
        <f>(N40-$N$3)/$N$3*100</f>
        <v>-29.891035165923725</v>
      </c>
      <c r="P40" s="7">
        <v>11380.75</v>
      </c>
      <c r="Q40" s="4">
        <f>(P40-$P$3)/$P$3*100</f>
        <v>-21.807313763547985</v>
      </c>
      <c r="R40" s="8">
        <v>12488</v>
      </c>
      <c r="S40" s="4">
        <f>(R40-$R$3)/$R$3*100</f>
        <v>-23.793250747543784</v>
      </c>
      <c r="U40" s="5">
        <v>119155</v>
      </c>
      <c r="V40" s="4">
        <f>(U40-$U$3)/$U$3*100</f>
        <v>-8.4134633861384618</v>
      </c>
      <c r="W40" s="5">
        <v>145995</v>
      </c>
      <c r="X40" s="4">
        <f>(W40-$W$3)/$W$3*100</f>
        <v>-6.5356841054006303</v>
      </c>
      <c r="Y40" s="5">
        <v>165989</v>
      </c>
      <c r="Z40" s="4">
        <f>(Y40-$Y$3)/$Y$3*100</f>
        <v>-6.9964589076402435</v>
      </c>
      <c r="AA40" s="5">
        <v>180109</v>
      </c>
      <c r="AB40" s="4">
        <f>(AA40-$AA$3)/$AA$3*100</f>
        <v>-6.9756991968597468</v>
      </c>
      <c r="AD40" s="4">
        <f>(D40*0.5)+(M40*0.2)+(V40*0.3)</f>
        <v>-3.7746354723420894</v>
      </c>
      <c r="AE40" s="4">
        <f>(F40*0.5)+(O40*0.2)+(X40*0.3)</f>
        <v>-9.9976729739204373</v>
      </c>
      <c r="AF40" s="4">
        <f>(H40*0.5)+(Q40*0.2)+(Z40*0.3)</f>
        <v>-9.6012459931011733</v>
      </c>
      <c r="AG40" s="4">
        <f>(J40*0.5)+(S40*0.2)+(AB40*0.3)</f>
        <v>-10.541251536201498</v>
      </c>
    </row>
    <row r="41" spans="1:33" x14ac:dyDescent="0.2">
      <c r="A41">
        <v>326</v>
      </c>
      <c r="B41" s="1" t="s">
        <v>44</v>
      </c>
      <c r="C41" s="3">
        <v>258361</v>
      </c>
      <c r="D41" s="4">
        <f>(C41-$C$3)/$C$3*100</f>
        <v>-4.548309392918366</v>
      </c>
      <c r="E41" s="3">
        <v>279123</v>
      </c>
      <c r="F41" s="4">
        <f>(E41-$E$3)/$E$3*100</f>
        <v>-5.3688817767893164</v>
      </c>
      <c r="G41" s="3">
        <v>314849</v>
      </c>
      <c r="H41" s="4">
        <f>(G41-$G$3)/$G$3*100</f>
        <v>-7.2899183171086497</v>
      </c>
      <c r="I41" s="3">
        <v>339870</v>
      </c>
      <c r="J41" s="4">
        <f>(I41-$I$3)/$I$3*100</f>
        <v>-8.3540289765970694</v>
      </c>
      <c r="L41" s="7">
        <v>10840</v>
      </c>
      <c r="M41" s="4">
        <f>(L41-$L$3)/$L$3*100</f>
        <v>-20.113491902647528</v>
      </c>
      <c r="N41" s="7">
        <v>7161.25</v>
      </c>
      <c r="O41" s="4">
        <f>(N41-$N$3)/$N$3*100</f>
        <v>-35.510378675311813</v>
      </c>
      <c r="P41" s="7">
        <v>8581.75</v>
      </c>
      <c r="Q41" s="4">
        <f>(P41-$P$3)/$P$3*100</f>
        <v>-41.038149057867706</v>
      </c>
      <c r="R41" s="8">
        <v>9412.5</v>
      </c>
      <c r="S41" s="4">
        <f>(R41-$R$3)/$R$3*100</f>
        <v>-42.561176542381155</v>
      </c>
      <c r="U41" s="5">
        <v>120370</v>
      </c>
      <c r="V41" s="4">
        <f>(U41-$U$3)/$U$3*100</f>
        <v>-7.4795735620786923</v>
      </c>
      <c r="W41" s="5">
        <v>149348</v>
      </c>
      <c r="X41" s="4">
        <f>(W41-$W$3)/$W$3*100</f>
        <v>-4.389132160508054</v>
      </c>
      <c r="Y41" s="5">
        <v>169859</v>
      </c>
      <c r="Z41" s="4">
        <f>(Y41-$Y$3)/$Y$3*100</f>
        <v>-4.8281001367130596</v>
      </c>
      <c r="AA41" s="5">
        <v>183527</v>
      </c>
      <c r="AB41" s="4">
        <f>(AA41-$AA$3)/$AA$3*100</f>
        <v>-5.2103401079461822</v>
      </c>
      <c r="AD41" s="4">
        <f>(D41*0.5)+(M41*0.2)+(V41*0.3)</f>
        <v>-8.5407251456122957</v>
      </c>
      <c r="AE41" s="4">
        <f>(F41*0.5)+(O41*0.2)+(X41*0.3)</f>
        <v>-11.103256271609437</v>
      </c>
      <c r="AF41" s="4">
        <f>(H41*0.5)+(Q41*0.2)+(Z41*0.3)</f>
        <v>-13.301019011141785</v>
      </c>
      <c r="AG41" s="4">
        <f>(J41*0.5)+(S41*0.2)+(AB41*0.3)</f>
        <v>-14.252351829158622</v>
      </c>
    </row>
    <row r="42" spans="1:33" x14ac:dyDescent="0.2">
      <c r="A42">
        <v>329</v>
      </c>
      <c r="B42" s="1" t="s">
        <v>68</v>
      </c>
      <c r="C42" s="3">
        <v>271700</v>
      </c>
      <c r="D42" s="4">
        <f>(C42-$C$3)/$C$3*100</f>
        <v>0.3797954720104037</v>
      </c>
      <c r="E42" s="3">
        <v>292204</v>
      </c>
      <c r="F42" s="4">
        <f>(E42-$E$3)/$E$3*100</f>
        <v>-0.9340281191623242</v>
      </c>
      <c r="G42" s="3">
        <v>330346</v>
      </c>
      <c r="H42" s="4">
        <f>(G42-$G$3)/$G$3*100</f>
        <v>-2.7266891633245587</v>
      </c>
      <c r="I42" s="3">
        <v>359759</v>
      </c>
      <c r="J42" s="4">
        <f>(I42-$I$3)/$I$3*100</f>
        <v>-2.9909586329819793</v>
      </c>
      <c r="L42" s="7">
        <v>15330.75</v>
      </c>
      <c r="M42" s="4">
        <f>(L42-$L$3)/$L$3*100</f>
        <v>12.981557565819775</v>
      </c>
      <c r="N42" s="7">
        <v>9793</v>
      </c>
      <c r="O42" s="4">
        <f>(N42-$N$3)/$N$3*100</f>
        <v>-11.810527263721916</v>
      </c>
      <c r="P42" s="7">
        <v>13462.5</v>
      </c>
      <c r="Q42" s="4">
        <f>(P42-$P$3)/$P$3*100</f>
        <v>-7.5044229547055084</v>
      </c>
      <c r="R42" s="8">
        <v>15658.75</v>
      </c>
      <c r="S42" s="4">
        <f>(R42-$R$3)/$R$3*100</f>
        <v>-4.4440715201074026</v>
      </c>
      <c r="U42" s="5">
        <v>123499</v>
      </c>
      <c r="V42" s="4">
        <f>(U42-$U$3)/$U$3*100</f>
        <v>-5.0745190275247696</v>
      </c>
      <c r="W42" s="5">
        <v>148307</v>
      </c>
      <c r="X42" s="4">
        <f>(W42-$W$3)/$W$3*100</f>
        <v>-5.0555683593249858</v>
      </c>
      <c r="Y42" s="5">
        <v>169346</v>
      </c>
      <c r="Z42" s="4">
        <f>(Y42-$Y$3)/$Y$3*100</f>
        <v>-5.1155337412313138</v>
      </c>
      <c r="AA42" s="5">
        <v>184266</v>
      </c>
      <c r="AB42" s="4">
        <f>(AA42-$AA$3)/$AA$3*100</f>
        <v>-4.8286548046380702</v>
      </c>
      <c r="AD42" s="4">
        <f>(D42*0.5)+(M42*0.2)+(V42*0.3)</f>
        <v>1.2638535409117264</v>
      </c>
      <c r="AE42" s="4">
        <f>(F42*0.5)+(O42*0.2)+(X42*0.3)</f>
        <v>-4.3457900201230411</v>
      </c>
      <c r="AF42" s="4">
        <f>(H42*0.5)+(Q42*0.2)+(Z42*0.3)</f>
        <v>-4.3988892949727756</v>
      </c>
      <c r="AG42" s="4">
        <f>(J42*0.5)+(S42*0.2)+(AB42*0.3)</f>
        <v>-3.8328900619038913</v>
      </c>
    </row>
    <row r="43" spans="1:33" x14ac:dyDescent="0.2">
      <c r="A43">
        <v>330</v>
      </c>
      <c r="B43" s="1" t="s">
        <v>76</v>
      </c>
      <c r="C43" s="3">
        <v>254340</v>
      </c>
      <c r="D43" s="4">
        <f>(C43-$C$3)/$C$3*100</f>
        <v>-6.0338712537683987</v>
      </c>
      <c r="E43" s="3">
        <v>270191</v>
      </c>
      <c r="F43" s="4">
        <f>(E43-$E$3)/$E$3*100</f>
        <v>-8.3970992578629566</v>
      </c>
      <c r="G43" s="3">
        <v>304622</v>
      </c>
      <c r="H43" s="4">
        <f>(G43-$G$3)/$G$3*100</f>
        <v>-10.301349210555761</v>
      </c>
      <c r="I43" s="3">
        <v>332673</v>
      </c>
      <c r="J43" s="4">
        <f>(I43-$I$3)/$I$3*100</f>
        <v>-10.294700567074107</v>
      </c>
      <c r="L43" s="7">
        <v>12362.75</v>
      </c>
      <c r="M43" s="4">
        <f>(L43-$L$3)/$L$3*100</f>
        <v>-8.8914273080678736</v>
      </c>
      <c r="N43" s="7">
        <v>8643.25</v>
      </c>
      <c r="O43" s="4">
        <f>(N43-$N$3)/$N$3*100</f>
        <v>-22.164437840515106</v>
      </c>
      <c r="P43" s="7">
        <v>10383.5</v>
      </c>
      <c r="Q43" s="4">
        <f>(P43-$P$3)/$P$3*100</f>
        <v>-28.659028839382334</v>
      </c>
      <c r="R43" s="8">
        <v>11640.75</v>
      </c>
      <c r="S43" s="4">
        <f>(R43-$R$3)/$R$3*100</f>
        <v>-28.963507658509798</v>
      </c>
      <c r="U43" s="5">
        <v>118927</v>
      </c>
      <c r="V43" s="4">
        <f>(U43-$U$3)/$U$3*100</f>
        <v>-8.5887118469496766</v>
      </c>
      <c r="W43" s="5">
        <v>144451</v>
      </c>
      <c r="X43" s="4">
        <f>(W43-$W$3)/$W$3*100</f>
        <v>-7.5241351053750227</v>
      </c>
      <c r="Y43" s="5">
        <v>160662</v>
      </c>
      <c r="Z43" s="4">
        <f>(Y43-$Y$3)/$Y$3*100</f>
        <v>-9.9811739393531891</v>
      </c>
      <c r="AA43" s="5">
        <v>175486</v>
      </c>
      <c r="AB43" s="4">
        <f>(AA43-$AA$3)/$AA$3*100</f>
        <v>-9.3634274203961478</v>
      </c>
      <c r="AD43" s="4">
        <f>(D43*0.5)+(M43*0.2)+(V43*0.3)</f>
        <v>-7.3718346425826766</v>
      </c>
      <c r="AE43" s="4">
        <f>(F43*0.5)+(O43*0.2)+(X43*0.3)</f>
        <v>-10.888677728647007</v>
      </c>
      <c r="AF43" s="4">
        <f>(H43*0.5)+(Q43*0.2)+(Z43*0.3)</f>
        <v>-13.876832554960304</v>
      </c>
      <c r="AG43" s="4">
        <f>(J43*0.5)+(S43*0.2)+(AB43*0.3)</f>
        <v>-13.749080041357857</v>
      </c>
    </row>
    <row r="44" spans="1:33" x14ac:dyDescent="0.2">
      <c r="A44">
        <v>336</v>
      </c>
      <c r="B44" s="1" t="s">
        <v>79</v>
      </c>
      <c r="C44" s="3">
        <v>268516</v>
      </c>
      <c r="D44" s="4">
        <f>(C44-$C$3)/$C$3*100</f>
        <v>-0.79653602884672214</v>
      </c>
      <c r="E44" s="3">
        <v>290783</v>
      </c>
      <c r="F44" s="4">
        <f>(E44-$E$3)/$E$3*100</f>
        <v>-1.4157899911513125</v>
      </c>
      <c r="G44" s="3">
        <v>331559</v>
      </c>
      <c r="H44" s="4">
        <f>(G44-$G$3)/$G$3*100</f>
        <v>-2.3695105504614169</v>
      </c>
      <c r="I44" s="3">
        <v>356731</v>
      </c>
      <c r="J44" s="4">
        <f>(I44-$I$3)/$I$3*100</f>
        <v>-3.8074590603773482</v>
      </c>
      <c r="L44" s="7">
        <v>14534.5</v>
      </c>
      <c r="M44" s="4">
        <f>(L44-$L$3)/$L$3*100</f>
        <v>7.1135103266576998</v>
      </c>
      <c r="N44" s="7">
        <v>8331.25</v>
      </c>
      <c r="O44" s="4">
        <f>(N44-$N$3)/$N$3*100</f>
        <v>-24.97410959520915</v>
      </c>
      <c r="P44" s="7">
        <v>12151.75</v>
      </c>
      <c r="Q44" s="4">
        <f>(P44-$P$3)/$P$3*100</f>
        <v>-16.510074030814685</v>
      </c>
      <c r="R44" s="8">
        <v>13723.75</v>
      </c>
      <c r="S44" s="4">
        <f>(R44-$R$3)/$R$3*100</f>
        <v>-16.252212119362909</v>
      </c>
      <c r="U44" s="5">
        <v>125757</v>
      </c>
      <c r="V44" s="4">
        <f>(U44-$U$3)/$U$3*100</f>
        <v>-3.3389443586136922</v>
      </c>
      <c r="W44" s="5">
        <v>151285</v>
      </c>
      <c r="X44" s="4">
        <f>(W44-$W$3)/$W$3*100</f>
        <v>-3.1490870912396609</v>
      </c>
      <c r="Y44" s="5">
        <v>175260</v>
      </c>
      <c r="Z44" s="4">
        <f>(Y44-$Y$3)/$Y$3*100</f>
        <v>-1.8019229476232099</v>
      </c>
      <c r="AA44" s="5">
        <v>183977</v>
      </c>
      <c r="AB44" s="4">
        <f>(AA44-$AA$3)/$AA$3*100</f>
        <v>-4.9779200991658703</v>
      </c>
      <c r="AD44" s="4">
        <f>(D44*0.5)+(M44*0.2)+(V44*0.3)</f>
        <v>2.2750743324071454E-2</v>
      </c>
      <c r="AE44" s="4">
        <f>(F44*0.5)+(O44*0.2)+(X44*0.3)</f>
        <v>-6.6474430419893844</v>
      </c>
      <c r="AF44" s="4">
        <f>(H44*0.5)+(Q44*0.2)+(Z44*0.3)</f>
        <v>-5.0273469656806089</v>
      </c>
      <c r="AG44" s="4">
        <f>(J44*0.5)+(S44*0.2)+(AB44*0.3)</f>
        <v>-6.6475479838110179</v>
      </c>
    </row>
    <row r="45" spans="1:33" x14ac:dyDescent="0.2">
      <c r="A45">
        <v>340</v>
      </c>
      <c r="B45" s="1" t="s">
        <v>78</v>
      </c>
      <c r="C45" s="3">
        <v>266876</v>
      </c>
      <c r="D45" s="4">
        <f>(C45-$C$3)/$C$3*100</f>
        <v>-1.4024354199917244</v>
      </c>
      <c r="E45" s="3">
        <v>292023</v>
      </c>
      <c r="F45" s="4">
        <f>(E45-$E$3)/$E$3*100</f>
        <v>-0.99539257998569297</v>
      </c>
      <c r="G45" s="3">
        <v>332893</v>
      </c>
      <c r="H45" s="4">
        <f>(G45-$G$3)/$G$3*100</f>
        <v>-1.9767024139738403</v>
      </c>
      <c r="I45" s="3">
        <v>357873</v>
      </c>
      <c r="J45" s="4">
        <f>(I45-$I$3)/$I$3*100</f>
        <v>-3.4995186746159508</v>
      </c>
      <c r="L45" s="7">
        <v>13001.25</v>
      </c>
      <c r="M45" s="4">
        <f>(L45-$L$3)/$L$3*100</f>
        <v>-4.1859351106361808</v>
      </c>
      <c r="N45" s="7">
        <v>8980.25</v>
      </c>
      <c r="O45" s="4">
        <f>(N45-$N$3)/$N$3*100</f>
        <v>-19.129632131118015</v>
      </c>
      <c r="P45" s="7">
        <v>10834</v>
      </c>
      <c r="Q45" s="4">
        <f>(P45-$P$3)/$P$3*100</f>
        <v>-25.563819371682783</v>
      </c>
      <c r="R45" s="8">
        <v>12171.25</v>
      </c>
      <c r="S45" s="4">
        <f>(R45-$R$3)/$R$3*100</f>
        <v>-25.726185390858607</v>
      </c>
      <c r="U45" s="5">
        <v>122292</v>
      </c>
      <c r="V45" s="4">
        <f>(U45-$U$3)/$U$3*100</f>
        <v>-6.0022597827841446</v>
      </c>
      <c r="W45" s="5">
        <v>149379</v>
      </c>
      <c r="X45" s="4">
        <f>(W45-$W$3)/$W$3*100</f>
        <v>-4.3692863178919881</v>
      </c>
      <c r="Y45" s="5">
        <v>169968</v>
      </c>
      <c r="Z45" s="4">
        <f>(Y45-$Y$3)/$Y$3*100</f>
        <v>-4.7670274994957307</v>
      </c>
      <c r="AA45" s="5">
        <v>184769</v>
      </c>
      <c r="AB45" s="4">
        <f>(AA45-$AA$3)/$AA$3*100</f>
        <v>-4.5688608837125226</v>
      </c>
      <c r="AD45" s="4">
        <f>(D45*0.5)+(M45*0.2)+(V45*0.3)</f>
        <v>-3.3390826669583418</v>
      </c>
      <c r="AE45" s="4">
        <f>(F45*0.5)+(O45*0.2)+(X45*0.3)</f>
        <v>-5.6344086115840453</v>
      </c>
      <c r="AF45" s="4">
        <f>(H45*0.5)+(Q45*0.2)+(Z45*0.3)</f>
        <v>-7.5312233311721961</v>
      </c>
      <c r="AG45" s="4">
        <f>(J45*0.5)+(S45*0.2)+(AB45*0.3)</f>
        <v>-8.2656546805934532</v>
      </c>
    </row>
    <row r="46" spans="1:33" x14ac:dyDescent="0.2">
      <c r="A46">
        <v>350</v>
      </c>
      <c r="B46" s="1" t="s">
        <v>50</v>
      </c>
      <c r="C46" s="3">
        <v>300379</v>
      </c>
      <c r="D46" s="4">
        <f>(C46-$C$3)/$C$3*100</f>
        <v>10.975276349234498</v>
      </c>
      <c r="E46" s="3">
        <v>328576</v>
      </c>
      <c r="F46" s="4">
        <f>(E46-$E$3)/$E$3*100</f>
        <v>11.397177234802125</v>
      </c>
      <c r="G46" s="3">
        <v>368929</v>
      </c>
      <c r="H46" s="4">
        <f>(G46-$G$3)/$G$3*100</f>
        <v>8.634417530903459</v>
      </c>
      <c r="I46" s="3">
        <v>397764</v>
      </c>
      <c r="J46" s="4">
        <f>(I46-$I$3)/$I$3*100</f>
        <v>7.2570924711002531</v>
      </c>
      <c r="L46" s="7">
        <v>17604.25</v>
      </c>
      <c r="M46" s="4">
        <f>(L46-$L$3)/$L$3*100</f>
        <v>29.736352414466534</v>
      </c>
      <c r="N46" s="7">
        <v>10459.25</v>
      </c>
      <c r="O46" s="4">
        <f>(N46-$N$3)/$N$3*100</f>
        <v>-5.8107073708856767</v>
      </c>
      <c r="P46" s="7">
        <v>15405</v>
      </c>
      <c r="Q46" s="4">
        <f>(P46-$P$3)/$P$3*100</f>
        <v>5.8417355158968727</v>
      </c>
      <c r="R46" s="8">
        <v>18201.5</v>
      </c>
      <c r="S46" s="4">
        <f>(R46-$R$3)/$R$3*100</f>
        <v>11.072801611033135</v>
      </c>
      <c r="U46" s="5">
        <v>140747</v>
      </c>
      <c r="V46" s="4">
        <f>(U46-$U$3)/$U$3*100</f>
        <v>8.1828733061237049</v>
      </c>
      <c r="W46" s="5">
        <v>170271</v>
      </c>
      <c r="X46" s="4">
        <f>(W46-$W$3)/$W$3*100</f>
        <v>9.0055312283936395</v>
      </c>
      <c r="Y46" s="5">
        <v>191812</v>
      </c>
      <c r="Z46" s="4">
        <f>(Y46-$Y$3)/$Y$3*100</f>
        <v>7.4721531186265944</v>
      </c>
      <c r="AA46" s="5">
        <v>205806</v>
      </c>
      <c r="AB46" s="4">
        <f>(AA46-$AA$3)/$AA$3*100</f>
        <v>6.2965162823128376</v>
      </c>
      <c r="AD46" s="4">
        <f>(D46*0.5)+(M46*0.2)+(V46*0.3)</f>
        <v>13.889770649347668</v>
      </c>
      <c r="AE46" s="4">
        <f>(F46*0.5)+(O46*0.2)+(X46*0.3)</f>
        <v>7.2381065117420196</v>
      </c>
      <c r="AF46" s="4">
        <f>(H46*0.5)+(Q46*0.2)+(Z46*0.3)</f>
        <v>7.7272018042190833</v>
      </c>
      <c r="AG46" s="4">
        <f>(J46*0.5)+(S46*0.2)+(AB46*0.3)</f>
        <v>7.732061442450604</v>
      </c>
    </row>
    <row r="47" spans="1:33" x14ac:dyDescent="0.2">
      <c r="A47">
        <v>360</v>
      </c>
      <c r="B47" s="1" t="s">
        <v>52</v>
      </c>
      <c r="C47" s="3">
        <v>220930</v>
      </c>
      <c r="D47" s="4">
        <f>(C47-$C$3)/$C$3*100</f>
        <v>-18.37722409410652</v>
      </c>
      <c r="E47" s="3">
        <v>250331</v>
      </c>
      <c r="F47" s="4">
        <f>(E47-$E$3)/$E$3*100</f>
        <v>-15.13023843991877</v>
      </c>
      <c r="G47" s="3">
        <v>277869</v>
      </c>
      <c r="H47" s="4">
        <f>(G47-$G$3)/$G$3*100</f>
        <v>-18.179007438031132</v>
      </c>
      <c r="I47" s="3">
        <v>303701</v>
      </c>
      <c r="J47" s="4">
        <f>(I47-$I$3)/$I$3*100</f>
        <v>-18.107002542800206</v>
      </c>
      <c r="L47" s="7">
        <v>6112</v>
      </c>
      <c r="M47" s="4">
        <f>(L47-$L$3)/$L$3*100</f>
        <v>-54.956979936252928</v>
      </c>
      <c r="N47" s="7">
        <v>3675</v>
      </c>
      <c r="O47" s="4">
        <f>(N47-$N$3)/$N$3*100</f>
        <v>-66.90530865865189</v>
      </c>
      <c r="P47" s="7">
        <v>4103.5</v>
      </c>
      <c r="Q47" s="4">
        <f>(P47-$P$3)/$P$3*100</f>
        <v>-71.806454937391578</v>
      </c>
      <c r="R47" s="8">
        <v>4655.25</v>
      </c>
      <c r="S47" s="4">
        <f>(R47-$R$3)/$R$3*100</f>
        <v>-71.591810581558562</v>
      </c>
      <c r="U47" s="5">
        <v>112392</v>
      </c>
      <c r="V47" s="4">
        <f>(U47-$U$3)/$U$3*100</f>
        <v>-13.61173242327115</v>
      </c>
      <c r="W47" s="5">
        <v>139340</v>
      </c>
      <c r="X47" s="4">
        <f>(W47-$W$3)/$W$3*100</f>
        <v>-10.796138383139997</v>
      </c>
      <c r="Y47" s="5">
        <v>155149</v>
      </c>
      <c r="Z47" s="4">
        <f>(Y47-$Y$3)/$Y$3*100</f>
        <v>-13.070104663932405</v>
      </c>
      <c r="AA47" s="5">
        <v>172279</v>
      </c>
      <c r="AB47" s="4">
        <f>(AA47-$AA$3)/$AA$3*100</f>
        <v>-11.019807349637166</v>
      </c>
      <c r="AD47" s="4">
        <f>(D47*0.5)+(M47*0.2)+(V47*0.3)</f>
        <v>-24.263527761285189</v>
      </c>
      <c r="AE47" s="4">
        <f>(F47*0.5)+(O47*0.2)+(X47*0.3)</f>
        <v>-24.185022466631761</v>
      </c>
      <c r="AF47" s="4">
        <f>(H47*0.5)+(Q47*0.2)+(Z47*0.3)</f>
        <v>-27.371826105673602</v>
      </c>
      <c r="AG47" s="4">
        <f>(J47*0.5)+(S47*0.2)+(AB47*0.3)</f>
        <v>-26.677805592602965</v>
      </c>
    </row>
    <row r="48" spans="1:33" x14ac:dyDescent="0.2">
      <c r="A48">
        <v>370</v>
      </c>
      <c r="B48" s="1" t="s">
        <v>61</v>
      </c>
      <c r="C48" s="3">
        <v>261618</v>
      </c>
      <c r="D48" s="4">
        <f>(C48-$C$3)/$C$3*100</f>
        <v>-3.3450079801383223</v>
      </c>
      <c r="E48" s="3">
        <v>281059</v>
      </c>
      <c r="F48" s="4">
        <f>(E48-$E$3)/$E$3*100</f>
        <v>-4.7125193670984782</v>
      </c>
      <c r="G48" s="3">
        <v>317382</v>
      </c>
      <c r="H48" s="4">
        <f>(G48-$G$3)/$G$3*100</f>
        <v>-6.5440539919789407</v>
      </c>
      <c r="I48" s="3">
        <v>345928</v>
      </c>
      <c r="J48" s="4">
        <f>(I48-$I$3)/$I$3*100</f>
        <v>-6.7204888216561374</v>
      </c>
      <c r="L48" s="7">
        <v>13342.25</v>
      </c>
      <c r="M48" s="4">
        <f>(L48-$L$3)/$L$3*100</f>
        <v>-1.672900123440868</v>
      </c>
      <c r="N48" s="7">
        <v>8681.5</v>
      </c>
      <c r="O48" s="4">
        <f>(N48-$N$3)/$N$3*100</f>
        <v>-21.819982889819443</v>
      </c>
      <c r="P48" s="7">
        <v>11453</v>
      </c>
      <c r="Q48" s="4">
        <f>(P48-$P$3)/$P$3*100</f>
        <v>-21.310912245143339</v>
      </c>
      <c r="R48" s="8">
        <v>12226</v>
      </c>
      <c r="S48" s="4">
        <f>(R48-$R$3)/$R$3*100</f>
        <v>-25.392079087081221</v>
      </c>
      <c r="U48" s="5">
        <v>121265</v>
      </c>
      <c r="V48" s="4">
        <f>(U48-$U$3)/$U$3*100</f>
        <v>-6.7916464900346654</v>
      </c>
      <c r="W48" s="5">
        <v>147970</v>
      </c>
      <c r="X48" s="4">
        <f>(W48-$W$3)/$W$3*100</f>
        <v>-5.271311874215769</v>
      </c>
      <c r="Y48" s="5">
        <v>167563</v>
      </c>
      <c r="Z48" s="4">
        <f>(Y48-$Y$3)/$Y$3*100</f>
        <v>-6.114547614245053</v>
      </c>
      <c r="AA48" s="5">
        <v>182383</v>
      </c>
      <c r="AB48" s="4">
        <f>(AA48-$AA$3)/$AA$3*100</f>
        <v>-5.8012034191565736</v>
      </c>
      <c r="AD48" s="4">
        <f>(D48*0.5)+(M48*0.2)+(V48*0.3)</f>
        <v>-4.0445779617677342</v>
      </c>
      <c r="AE48" s="4">
        <f>(F48*0.5)+(O48*0.2)+(X48*0.3)</f>
        <v>-8.3016498237778578</v>
      </c>
      <c r="AF48" s="4">
        <f>(H48*0.5)+(Q48*0.2)+(Z48*0.3)</f>
        <v>-9.3685737292916542</v>
      </c>
      <c r="AG48" s="4">
        <f>(J48*0.5)+(S48*0.2)+(AB48*0.3)</f>
        <v>-10.179021253991285</v>
      </c>
    </row>
    <row r="49" spans="1:33" x14ac:dyDescent="0.2">
      <c r="A49">
        <v>376</v>
      </c>
      <c r="B49" s="1" t="s">
        <v>26</v>
      </c>
      <c r="C49" s="3">
        <v>234680</v>
      </c>
      <c r="D49" s="4">
        <f>(C49-$C$3)/$C$3*100</f>
        <v>-13.297274930543241</v>
      </c>
      <c r="E49" s="3">
        <v>260554</v>
      </c>
      <c r="F49" s="4">
        <f>(E49-$E$3)/$E$3*100</f>
        <v>-11.66433300899447</v>
      </c>
      <c r="G49" s="3">
        <v>290811</v>
      </c>
      <c r="H49" s="4">
        <f>(G49-$G$3)/$G$3*100</f>
        <v>-14.368120704581191</v>
      </c>
      <c r="I49" s="3">
        <v>320875</v>
      </c>
      <c r="J49" s="4">
        <f>(I49-$I$3)/$I$3*100</f>
        <v>-13.476032153074954</v>
      </c>
      <c r="L49" s="7">
        <v>8577.25</v>
      </c>
      <c r="M49" s="4">
        <f>(L49-$L$3)/$L$3*100</f>
        <v>-36.789063507563057</v>
      </c>
      <c r="N49" s="7">
        <v>5410.25</v>
      </c>
      <c r="O49" s="4">
        <f>(N49-$N$3)/$N$3*100</f>
        <v>-51.278760862713312</v>
      </c>
      <c r="P49" s="7">
        <v>6653.5</v>
      </c>
      <c r="Q49" s="4">
        <f>(P49-$P$3)/$P$3*100</f>
        <v>-54.286401346639416</v>
      </c>
      <c r="R49" s="8">
        <v>7457</v>
      </c>
      <c r="S49" s="4">
        <f>(R49-$R$3)/$R$3*100</f>
        <v>-54.494416305608105</v>
      </c>
      <c r="U49" s="5">
        <v>113150</v>
      </c>
      <c r="V49" s="4">
        <f>(U49-$U$3)/$U$3*100</f>
        <v>-13.029108154433864</v>
      </c>
      <c r="W49" s="5">
        <v>140072</v>
      </c>
      <c r="X49" s="4">
        <f>(W49-$W$3)/$W$3*100</f>
        <v>-10.32752042201224</v>
      </c>
      <c r="Y49" s="5">
        <v>156360</v>
      </c>
      <c r="Z49" s="4">
        <f>(Y49-$Y$3)/$Y$3*100</f>
        <v>-12.39158206145364</v>
      </c>
      <c r="AA49" s="5">
        <v>173729</v>
      </c>
      <c r="AB49" s="4">
        <f>(AA49-$AA$3)/$AA$3*100</f>
        <v>-10.270898432456162</v>
      </c>
      <c r="AD49" s="4">
        <f>(D49*0.5)+(M49*0.2)+(V49*0.3)</f>
        <v>-17.915182613114389</v>
      </c>
      <c r="AE49" s="4">
        <f>(F49*0.5)+(O49*0.2)+(X49*0.3)</f>
        <v>-19.186174803643571</v>
      </c>
      <c r="AF49" s="4">
        <f>(H49*0.5)+(Q49*0.2)+(Z49*0.3)</f>
        <v>-21.758815240054574</v>
      </c>
      <c r="AG49" s="4">
        <f>(J49*0.5)+(S49*0.2)+(AB49*0.3)</f>
        <v>-20.718168867395946</v>
      </c>
    </row>
    <row r="50" spans="1:33" x14ac:dyDescent="0.2">
      <c r="A50">
        <v>390</v>
      </c>
      <c r="B50" s="1" t="s">
        <v>93</v>
      </c>
      <c r="C50" s="3">
        <v>244438</v>
      </c>
      <c r="D50" s="4">
        <f>(C50-$C$3)/$C$3*100</f>
        <v>-9.6921735532304787</v>
      </c>
      <c r="E50" s="3">
        <v>267422</v>
      </c>
      <c r="F50" s="4">
        <f>(E50-$E$3)/$E$3*100</f>
        <v>-9.3358737994094092</v>
      </c>
      <c r="G50" s="3">
        <v>298980</v>
      </c>
      <c r="H50" s="4">
        <f>(G50-$G$3)/$G$3*100</f>
        <v>-11.96268617162241</v>
      </c>
      <c r="I50" s="3">
        <v>326457</v>
      </c>
      <c r="J50" s="4">
        <f>(I50-$I$3)/$I$3*100</f>
        <v>-11.970845433880454</v>
      </c>
      <c r="L50" s="7">
        <v>10926.5</v>
      </c>
      <c r="M50" s="4">
        <f>(L50-$L$3)/$L$3*100</f>
        <v>-19.476021150763675</v>
      </c>
      <c r="N50" s="7">
        <v>5938.5</v>
      </c>
      <c r="O50" s="4">
        <f>(N50-$N$3)/$N$3*100</f>
        <v>-46.521680399837905</v>
      </c>
      <c r="P50" s="7">
        <v>8565.5</v>
      </c>
      <c r="Q50" s="4">
        <f>(P50-$P$3)/$P$3*100</f>
        <v>-41.149796458200932</v>
      </c>
      <c r="R50" s="8">
        <v>9306.25</v>
      </c>
      <c r="S50" s="4">
        <f>(R50-$R$3)/$R$3*100</f>
        <v>-43.20955635564777</v>
      </c>
      <c r="U50" s="5">
        <v>115468</v>
      </c>
      <c r="V50" s="4">
        <f>(U50-$U$3)/$U$3*100</f>
        <v>-11.247415469519835</v>
      </c>
      <c r="W50" s="5">
        <v>143029</v>
      </c>
      <c r="X50" s="4">
        <f>(W50-$W$3)/$W$3*100</f>
        <v>-8.434483111828122</v>
      </c>
      <c r="Y50" s="5">
        <v>162855</v>
      </c>
      <c r="Z50" s="4">
        <f>(Y50-$Y$3)/$Y$3*100</f>
        <v>-8.7524373024944531</v>
      </c>
      <c r="AA50" s="5">
        <v>179264</v>
      </c>
      <c r="AB50" s="4">
        <f>(AA50-$AA$3)/$AA$3*100</f>
        <v>-7.4121323244583328</v>
      </c>
      <c r="AD50" s="4">
        <f>(D50*0.5)+(M50*0.2)+(V50*0.3)</f>
        <v>-12.115515647623926</v>
      </c>
      <c r="AE50" s="4">
        <f>(F50*0.5)+(O50*0.2)+(X50*0.3)</f>
        <v>-16.502617913220725</v>
      </c>
      <c r="AF50" s="4">
        <f>(H50*0.5)+(Q50*0.2)+(Z50*0.3)</f>
        <v>-16.837033568199729</v>
      </c>
      <c r="AG50" s="4">
        <f>(J50*0.5)+(S50*0.2)+(AB50*0.3)</f>
        <v>-16.850973685407283</v>
      </c>
    </row>
    <row r="51" spans="1:33" x14ac:dyDescent="0.2">
      <c r="A51">
        <v>400</v>
      </c>
      <c r="B51" s="1" t="s">
        <v>5</v>
      </c>
      <c r="C51" s="3">
        <v>225569</v>
      </c>
      <c r="D51" s="4">
        <f>(C51-$C$3)/$C$3*100</f>
        <v>-16.663341609032333</v>
      </c>
      <c r="E51" s="3">
        <v>252709</v>
      </c>
      <c r="F51" s="4">
        <f>(E51-$E$3)/$E$3*100</f>
        <v>-14.324024694957604</v>
      </c>
      <c r="G51" s="3">
        <v>292118</v>
      </c>
      <c r="H51" s="4">
        <f>(G51-$G$3)/$G$3*100</f>
        <v>-13.983262957662705</v>
      </c>
      <c r="I51" s="3">
        <v>311242</v>
      </c>
      <c r="J51" s="4">
        <f>(I51-$I$3)/$I$3*100</f>
        <v>-16.073571326489613</v>
      </c>
      <c r="L51" s="7">
        <v>7793.5</v>
      </c>
      <c r="M51" s="4">
        <f>(L51-$L$3)/$L$3*100</f>
        <v>-42.564990695874869</v>
      </c>
      <c r="N51" s="7">
        <v>5268</v>
      </c>
      <c r="O51" s="4">
        <f>(N51-$N$3)/$N$3*100</f>
        <v>-52.559773064973655</v>
      </c>
      <c r="P51" s="7">
        <v>7741.25</v>
      </c>
      <c r="Q51" s="4">
        <f>(P51-$P$3)/$P$3*100</f>
        <v>-46.812896133564649</v>
      </c>
      <c r="R51" s="8">
        <v>9754.25</v>
      </c>
      <c r="S51" s="4">
        <f>(R51-$R$3)/$R$3*100</f>
        <v>-40.4756819430036</v>
      </c>
      <c r="U51" s="5">
        <v>111707</v>
      </c>
      <c r="V51" s="4">
        <f>(U51-$U$3)/$U$3*100</f>
        <v>-14.138246439304847</v>
      </c>
      <c r="W51" s="5">
        <v>140261</v>
      </c>
      <c r="X51" s="4">
        <f>(W51-$W$3)/$W$3*100</f>
        <v>-10.206524800901386</v>
      </c>
      <c r="Y51" s="5">
        <v>158573</v>
      </c>
      <c r="Z51" s="4">
        <f>(Y51-$Y$3)/$Y$3*100</f>
        <v>-11.15163943611466</v>
      </c>
      <c r="AA51" s="5">
        <v>174142</v>
      </c>
      <c r="AB51" s="4">
        <f>(AA51-$AA$3)/$AA$3*100</f>
        <v>-10.057588513286678</v>
      </c>
      <c r="AD51" s="4">
        <f>(D51*0.5)+(M51*0.2)+(V51*0.3)</f>
        <v>-21.086142875482594</v>
      </c>
      <c r="AE51" s="4">
        <f>(F51*0.5)+(O51*0.2)+(X51*0.3)</f>
        <v>-20.735924400743951</v>
      </c>
      <c r="AF51" s="4">
        <f>(H51*0.5)+(Q51*0.2)+(Z51*0.3)</f>
        <v>-19.69970253637868</v>
      </c>
      <c r="AG51" s="4">
        <f>(J51*0.5)+(S51*0.2)+(AB51*0.3)</f>
        <v>-19.149198605831533</v>
      </c>
    </row>
    <row r="52" spans="1:33" x14ac:dyDescent="0.2">
      <c r="A52">
        <v>410</v>
      </c>
      <c r="B52" s="1" t="s">
        <v>56</v>
      </c>
      <c r="C52" s="3">
        <v>267385</v>
      </c>
      <c r="D52" s="4">
        <f>(C52-$C$3)/$C$3*100</f>
        <v>-1.2143849382278182</v>
      </c>
      <c r="E52" s="3">
        <v>293758</v>
      </c>
      <c r="F52" s="4">
        <f>(E52-$E$3)/$E$3*100</f>
        <v>-0.40717523452412036</v>
      </c>
      <c r="G52" s="3">
        <v>347922</v>
      </c>
      <c r="H52" s="4">
        <f>(G52-$G$3)/$G$3*100</f>
        <v>2.4487199872793766</v>
      </c>
      <c r="I52" s="3">
        <v>372607</v>
      </c>
      <c r="J52" s="4">
        <f>(I52-$I$3)/$I$3*100</f>
        <v>0.47350553187129063</v>
      </c>
      <c r="L52" s="7">
        <v>11593.5</v>
      </c>
      <c r="M52" s="4">
        <f>(L52-$L$3)/$L$3*100</f>
        <v>-14.56049523739337</v>
      </c>
      <c r="N52" s="7">
        <v>9767.75</v>
      </c>
      <c r="O52" s="4">
        <f>(N52-$N$3)/$N$3*100</f>
        <v>-12.037912557971993</v>
      </c>
      <c r="P52" s="7">
        <v>11044.5</v>
      </c>
      <c r="Q52" s="4">
        <f>(P52-$P$3)/$P$3*100</f>
        <v>-24.117556124289322</v>
      </c>
      <c r="R52" s="8">
        <v>12272</v>
      </c>
      <c r="S52" s="4">
        <f>(R52-$R$3)/$R$3*100</f>
        <v>-25.111368767925796</v>
      </c>
      <c r="U52" s="5">
        <v>121270</v>
      </c>
      <c r="V52" s="4">
        <f>(U52-$U$3)/$U$3*100</f>
        <v>-6.7878033220344189</v>
      </c>
      <c r="W52" s="5">
        <v>152255</v>
      </c>
      <c r="X52" s="4">
        <f>(W52-$W$3)/$W$3*100</f>
        <v>-2.528104273898236</v>
      </c>
      <c r="Y52" s="5">
        <v>174160</v>
      </c>
      <c r="Z52" s="4">
        <f>(Y52-$Y$3)/$Y$3*100</f>
        <v>-2.4182523140366214</v>
      </c>
      <c r="AA52" s="5">
        <v>192997</v>
      </c>
      <c r="AB52" s="4">
        <f>(AA52-$AA$3)/$AA$3*100</f>
        <v>-0.31919014539162771</v>
      </c>
      <c r="AD52" s="4">
        <f>(D52*0.5)+(M52*0.2)+(V52*0.3)</f>
        <v>-5.5556325132029087</v>
      </c>
      <c r="AE52" s="4">
        <f>(F52*0.5)+(O52*0.2)+(X52*0.3)</f>
        <v>-3.3696014110259296</v>
      </c>
      <c r="AF52" s="4">
        <f>(H52*0.5)+(Q52*0.2)+(Z52*0.3)</f>
        <v>-4.3246269254291629</v>
      </c>
      <c r="AG52" s="4">
        <f>(J52*0.5)+(S52*0.2)+(AB52*0.3)</f>
        <v>-4.8812780312670023</v>
      </c>
    </row>
    <row r="53" spans="1:33" x14ac:dyDescent="0.2">
      <c r="A53">
        <v>420</v>
      </c>
      <c r="B53" s="1" t="s">
        <v>2</v>
      </c>
      <c r="C53" s="3">
        <v>251691</v>
      </c>
      <c r="D53" s="4">
        <f>(C53-$C$3)/$C$3*100</f>
        <v>-7.0125465508068805</v>
      </c>
      <c r="E53" s="3">
        <v>271572</v>
      </c>
      <c r="F53" s="4">
        <f>(E53-$E$3)/$E$3*100</f>
        <v>-7.928898592685762</v>
      </c>
      <c r="G53" s="3">
        <v>308968</v>
      </c>
      <c r="H53" s="4">
        <f>(G53-$G$3)/$G$3*100</f>
        <v>-9.0216309488053792</v>
      </c>
      <c r="I53" s="3">
        <v>332682</v>
      </c>
      <c r="J53" s="4">
        <f>(I53-$I$3)/$I$3*100</f>
        <v>-10.292273716398229</v>
      </c>
      <c r="L53" s="7">
        <v>8119.5</v>
      </c>
      <c r="M53" s="4">
        <f>(L53-$L$3)/$L$3*100</f>
        <v>-40.16249976969987</v>
      </c>
      <c r="N53" s="7">
        <v>6742.5</v>
      </c>
      <c r="O53" s="4">
        <f>(N53-$N$3)/$N$3*100</f>
        <v>-39.281372416587871</v>
      </c>
      <c r="P53" s="7">
        <v>7498</v>
      </c>
      <c r="Q53" s="4">
        <f>(P53-$P$3)/$P$3*100</f>
        <v>-48.484171833937374</v>
      </c>
      <c r="R53" s="8">
        <v>8188.5</v>
      </c>
      <c r="S53" s="4">
        <f>(R53-$R$3)/$R$3*100</f>
        <v>-50.030511991212542</v>
      </c>
      <c r="U53" s="5">
        <v>114098</v>
      </c>
      <c r="V53" s="4">
        <f>(U53-$U$3)/$U$3*100</f>
        <v>-12.300443501587228</v>
      </c>
      <c r="W53" s="5">
        <v>140274</v>
      </c>
      <c r="X53" s="4">
        <f>(W53-$W$3)/$W$3*100</f>
        <v>-10.198202350772068</v>
      </c>
      <c r="Y53" s="5">
        <v>161057</v>
      </c>
      <c r="Z53" s="4">
        <f>(Y53-$Y$3)/$Y$3*100</f>
        <v>-9.7598556668683756</v>
      </c>
      <c r="AA53" s="5">
        <v>175518</v>
      </c>
      <c r="AB53" s="4">
        <f>(AA53-$AA$3)/$AA$3*100</f>
        <v>-9.3468997753273246</v>
      </c>
      <c r="AD53" s="4">
        <f>(D53*0.5)+(M53*0.2)+(V53*0.3)</f>
        <v>-15.228906279819583</v>
      </c>
      <c r="AE53" s="4">
        <f>(F53*0.5)+(O53*0.2)+(X53*0.3)</f>
        <v>-14.880184484892075</v>
      </c>
      <c r="AF53" s="4">
        <f>(H53*0.5)+(Q53*0.2)+(Z53*0.3)</f>
        <v>-17.135606541250677</v>
      </c>
      <c r="AG53" s="4">
        <f>(J53*0.5)+(S53*0.2)+(AB53*0.3)</f>
        <v>-17.956309189039821</v>
      </c>
    </row>
    <row r="54" spans="1:33" x14ac:dyDescent="0.2">
      <c r="A54">
        <v>430</v>
      </c>
      <c r="B54" s="1" t="s">
        <v>20</v>
      </c>
      <c r="C54" s="3">
        <v>246096</v>
      </c>
      <c r="D54" s="4">
        <f>(C54-$C$3)/$C$3*100</f>
        <v>-9.0796240468168108</v>
      </c>
      <c r="E54" s="3">
        <v>268316</v>
      </c>
      <c r="F54" s="4">
        <f>(E54-$E$3)/$E$3*100</f>
        <v>-9.0327808271658085</v>
      </c>
      <c r="G54" s="3">
        <v>304798</v>
      </c>
      <c r="H54" s="4">
        <f>(G54-$G$3)/$G$3*100</f>
        <v>-10.249524448920219</v>
      </c>
      <c r="I54" s="3">
        <v>328759</v>
      </c>
      <c r="J54" s="4">
        <f>(I54-$I$3)/$I$3*100</f>
        <v>-11.350110961005901</v>
      </c>
      <c r="L54" s="7">
        <v>8392.75</v>
      </c>
      <c r="M54" s="4">
        <f>(L54-$L$3)/$L$3*100</f>
        <v>-38.148755458113015</v>
      </c>
      <c r="N54" s="7">
        <v>6991</v>
      </c>
      <c r="O54" s="4">
        <f>(N54-$N$3)/$N$3*100</f>
        <v>-37.043540906839567</v>
      </c>
      <c r="P54" s="7">
        <v>8001</v>
      </c>
      <c r="Q54" s="4">
        <f>(P54-$P$3)/$P$3*100</f>
        <v>-45.028255380545865</v>
      </c>
      <c r="R54" s="8">
        <v>8432.25</v>
      </c>
      <c r="S54" s="4">
        <f>(R54-$R$3)/$R$3*100</f>
        <v>-48.543052419600905</v>
      </c>
      <c r="U54" s="5">
        <v>114275</v>
      </c>
      <c r="V54" s="4">
        <f>(U54-$U$3)/$U$3*100</f>
        <v>-12.16439535437852</v>
      </c>
      <c r="W54" s="5">
        <v>140457</v>
      </c>
      <c r="X54" s="4">
        <f>(W54-$W$3)/$W$3*100</f>
        <v>-10.081047860490127</v>
      </c>
      <c r="Y54" s="5">
        <v>158791</v>
      </c>
      <c r="Z54" s="4">
        <f>(Y54-$Y$3)/$Y$3*100</f>
        <v>-11.029494161680002</v>
      </c>
      <c r="AA54" s="5">
        <v>171258</v>
      </c>
      <c r="AB54" s="4">
        <f>(AA54-$AA$3)/$AA$3*100</f>
        <v>-11.547142525114273</v>
      </c>
      <c r="AD54" s="4">
        <f>(D54*0.5)+(M54*0.2)+(V54*0.3)</f>
        <v>-15.818881721344564</v>
      </c>
      <c r="AE54" s="4">
        <f>(F54*0.5)+(O54*0.2)+(X54*0.3)</f>
        <v>-14.949412953097855</v>
      </c>
      <c r="AF54" s="4">
        <f>(H54*0.5)+(Q54*0.2)+(Z54*0.3)</f>
        <v>-17.439261549073283</v>
      </c>
      <c r="AG54" s="4">
        <f>(J54*0.5)+(S54*0.2)+(AB54*0.3)</f>
        <v>-18.847808721957417</v>
      </c>
    </row>
    <row r="55" spans="1:33" x14ac:dyDescent="0.2">
      <c r="A55">
        <v>440</v>
      </c>
      <c r="B55" s="1" t="s">
        <v>45</v>
      </c>
      <c r="C55" s="3">
        <v>259913</v>
      </c>
      <c r="D55" s="4">
        <f>(C55-$C$3)/$C$3*100</f>
        <v>-3.9749216764201694</v>
      </c>
      <c r="E55" s="3">
        <v>277087</v>
      </c>
      <c r="F55" s="4">
        <f>(E55-$E$3)/$E$3*100</f>
        <v>-6.0591472035096405</v>
      </c>
      <c r="G55" s="3">
        <v>320552</v>
      </c>
      <c r="H55" s="4">
        <f>(G55-$G$3)/$G$3*100</f>
        <v>-5.6106193647933189</v>
      </c>
      <c r="I55" s="3">
        <v>349296</v>
      </c>
      <c r="J55" s="4">
        <f>(I55-$I$3)/$I$3*100</f>
        <v>-5.8123073687276028</v>
      </c>
      <c r="L55" s="7">
        <v>11187</v>
      </c>
      <c r="M55" s="4">
        <f>(L55-$L$3)/$L$3*100</f>
        <v>-17.556239291044086</v>
      </c>
      <c r="N55" s="7">
        <v>8837</v>
      </c>
      <c r="O55" s="4">
        <f>(N55-$N$3)/$N$3*100</f>
        <v>-20.419649691566484</v>
      </c>
      <c r="P55" s="7">
        <v>10859.25</v>
      </c>
      <c r="Q55" s="4">
        <f>(P55-$P$3)/$P$3*100</f>
        <v>-25.390336488088082</v>
      </c>
      <c r="R55" s="8">
        <v>11500.75</v>
      </c>
      <c r="S55" s="4">
        <f>(R55-$R$3)/$R$3*100</f>
        <v>-29.817843412461098</v>
      </c>
      <c r="U55" s="5">
        <v>119478</v>
      </c>
      <c r="V55" s="4">
        <f>(U55-$U$3)/$U$3*100</f>
        <v>-8.1651947333225721</v>
      </c>
      <c r="W55" s="5">
        <v>146352</v>
      </c>
      <c r="X55" s="4">
        <f>(W55-$W$3)/$W$3*100</f>
        <v>-6.3071368210801255</v>
      </c>
      <c r="Y55" s="5">
        <v>164613</v>
      </c>
      <c r="Z55" s="4">
        <f>(Y55-$Y$3)/$Y$3*100</f>
        <v>-7.7674309150810199</v>
      </c>
      <c r="AA55" s="5">
        <v>182729</v>
      </c>
      <c r="AB55" s="4">
        <f>(AA55-$AA$3)/$AA$3*100</f>
        <v>-5.6224982568499344</v>
      </c>
      <c r="AD55" s="4">
        <f>(D55*0.5)+(M55*0.2)+(V55*0.3)</f>
        <v>-7.9482671164156731</v>
      </c>
      <c r="AE55" s="4">
        <f>(F55*0.5)+(O55*0.2)+(X55*0.3)</f>
        <v>-9.0056445863921546</v>
      </c>
      <c r="AF55" s="4">
        <f>(H55*0.5)+(Q55*0.2)+(Z55*0.3)</f>
        <v>-10.213606254538583</v>
      </c>
      <c r="AG55" s="4">
        <f>(J55*0.5)+(S55*0.2)+(AB55*0.3)</f>
        <v>-10.556471843911002</v>
      </c>
    </row>
    <row r="56" spans="1:33" x14ac:dyDescent="0.2">
      <c r="A56">
        <v>450</v>
      </c>
      <c r="B56" s="1" t="s">
        <v>60</v>
      </c>
      <c r="C56" s="3">
        <v>246941</v>
      </c>
      <c r="D56" s="4">
        <f>(C56-$C$3)/$C$3*100</f>
        <v>-8.7674380800378309</v>
      </c>
      <c r="E56" s="3">
        <v>271545</v>
      </c>
      <c r="F56" s="4">
        <f>(E56-$E$3)/$E$3*100</f>
        <v>-7.938052407283724</v>
      </c>
      <c r="G56" s="3">
        <v>307134</v>
      </c>
      <c r="H56" s="4">
        <f>(G56-$G$3)/$G$3*100</f>
        <v>-9.5616685217575661</v>
      </c>
      <c r="I56" s="3">
        <v>333900</v>
      </c>
      <c r="J56" s="4">
        <f>(I56-$I$3)/$I$3*100</f>
        <v>-9.9638399249294185</v>
      </c>
      <c r="L56" s="7">
        <v>9376.5</v>
      </c>
      <c r="M56" s="4">
        <f>(L56-$L$3)/$L$3*100</f>
        <v>-30.898907456196916</v>
      </c>
      <c r="N56" s="7">
        <v>8089.75</v>
      </c>
      <c r="O56" s="4">
        <f>(N56-$N$3)/$N$3*100</f>
        <v>-27.148903597640594</v>
      </c>
      <c r="P56" s="7">
        <v>9475.25</v>
      </c>
      <c r="Q56" s="4">
        <f>(P56-$P$3)/$P$3*100</f>
        <v>-34.899259691853175</v>
      </c>
      <c r="R56" s="8">
        <v>10103.75</v>
      </c>
      <c r="S56" s="4">
        <f>(R56-$R$3)/$R$3*100</f>
        <v>-38.3428937572466</v>
      </c>
      <c r="U56" s="5">
        <v>115615</v>
      </c>
      <c r="V56" s="4">
        <f>(U56-$U$3)/$U$3*100</f>
        <v>-11.134426330312603</v>
      </c>
      <c r="W56" s="5">
        <v>146003</v>
      </c>
      <c r="X56" s="4">
        <f>(W56-$W$3)/$W$3*100</f>
        <v>-6.5305625976287418</v>
      </c>
      <c r="Y56" s="5">
        <v>163175</v>
      </c>
      <c r="Z56" s="4">
        <f>(Y56-$Y$3)/$Y$3*100</f>
        <v>-8.5731414868105507</v>
      </c>
      <c r="AA56" s="5">
        <v>176577</v>
      </c>
      <c r="AB56" s="4">
        <f>(AA56-$AA$3)/$AA$3*100</f>
        <v>-8.7999380213309912</v>
      </c>
      <c r="AD56" s="4">
        <f>(D56*0.5)+(M56*0.2)+(V56*0.3)</f>
        <v>-13.90382843035208</v>
      </c>
      <c r="AE56" s="4">
        <f>(F56*0.5)+(O56*0.2)+(X56*0.3)</f>
        <v>-11.357975702458605</v>
      </c>
      <c r="AF56" s="4">
        <f>(H56*0.5)+(Q56*0.2)+(Z56*0.3)</f>
        <v>-14.332628645292584</v>
      </c>
      <c r="AG56" s="4">
        <f>(J56*0.5)+(S56*0.2)+(AB56*0.3)</f>
        <v>-15.290480120313326</v>
      </c>
    </row>
    <row r="57" spans="1:33" x14ac:dyDescent="0.2">
      <c r="A57">
        <v>461</v>
      </c>
      <c r="B57" s="1" t="s">
        <v>63</v>
      </c>
      <c r="C57" s="3">
        <v>246582</v>
      </c>
      <c r="D57" s="4">
        <f>(C57-$C$3)/$C$3*100</f>
        <v>-8.9000709345628657</v>
      </c>
      <c r="E57" s="3">
        <v>267287</v>
      </c>
      <c r="F57" s="4">
        <f>(E57-$E$3)/$E$3*100</f>
        <v>-9.3816428723992153</v>
      </c>
      <c r="G57" s="3">
        <v>300908</v>
      </c>
      <c r="H57" s="4">
        <f>(G57-$G$3)/$G$3*100</f>
        <v>-11.394969464614878</v>
      </c>
      <c r="I57" s="3">
        <v>328305</v>
      </c>
      <c r="J57" s="4">
        <f>(I57-$I$3)/$I$3*100</f>
        <v>-11.472532095100188</v>
      </c>
      <c r="L57" s="7">
        <v>14244.75</v>
      </c>
      <c r="M57" s="4">
        <f>(L57-$L$3)/$L$3*100</f>
        <v>4.9781675479484866</v>
      </c>
      <c r="N57" s="7">
        <v>12367.5</v>
      </c>
      <c r="O57" s="4">
        <f>(N57-$N$3)/$N$3*100</f>
        <v>11.373767391598001</v>
      </c>
      <c r="P57" s="7">
        <v>16099</v>
      </c>
      <c r="Q57" s="4">
        <f>(P57-$P$3)/$P$3*100</f>
        <v>10.609938336281969</v>
      </c>
      <c r="R57" s="8">
        <v>17790.25</v>
      </c>
      <c r="S57" s="4">
        <f>(R57-$R$3)/$R$3*100</f>
        <v>8.5631903338011828</v>
      </c>
      <c r="U57" s="5">
        <v>122015</v>
      </c>
      <c r="V57" s="4">
        <f>(U57-$U$3)/$U$3*100</f>
        <v>-6.2151712899977705</v>
      </c>
      <c r="W57" s="5">
        <v>144713</v>
      </c>
      <c r="X57" s="4">
        <f>(W57-$W$3)/$W$3*100</f>
        <v>-7.3564057258456881</v>
      </c>
      <c r="Y57" s="5">
        <v>160006</v>
      </c>
      <c r="Z57" s="4">
        <f>(Y57-$Y$3)/$Y$3*100</f>
        <v>-10.348730361505188</v>
      </c>
      <c r="AA57" s="5">
        <v>173336</v>
      </c>
      <c r="AB57" s="4">
        <f>(AA57-$AA$3)/$AA$3*100</f>
        <v>-10.473878573457634</v>
      </c>
      <c r="AD57" s="4">
        <f>(D57*0.5)+(M57*0.2)+(V57*0.3)</f>
        <v>-5.3189533446910664</v>
      </c>
      <c r="AE57" s="4">
        <f>(F57*0.5)+(O57*0.2)+(X57*0.3)</f>
        <v>-4.622989675633713</v>
      </c>
      <c r="AF57" s="4">
        <f>(H57*0.5)+(Q57*0.2)+(Z57*0.3)</f>
        <v>-6.6801161735026007</v>
      </c>
      <c r="AG57" s="4">
        <f>(J57*0.5)+(S57*0.2)+(AB57*0.3)</f>
        <v>-7.1657915528271481</v>
      </c>
    </row>
    <row r="58" spans="1:33" x14ac:dyDescent="0.2">
      <c r="A58">
        <v>479</v>
      </c>
      <c r="B58" s="1" t="s">
        <v>81</v>
      </c>
      <c r="C58" s="3">
        <v>247040</v>
      </c>
      <c r="D58" s="4">
        <f>(C58-$C$3)/$C$3*100</f>
        <v>-8.7308624460601774</v>
      </c>
      <c r="E58" s="3">
        <v>273144</v>
      </c>
      <c r="F58" s="4">
        <f>(E58-$E$3)/$E$3*100</f>
        <v>-7.3959431649822518</v>
      </c>
      <c r="G58" s="3">
        <v>313599</v>
      </c>
      <c r="H58" s="4">
        <f>(G58-$G$3)/$G$3*100</f>
        <v>-7.657991908270172</v>
      </c>
      <c r="I58" s="3">
        <v>341899</v>
      </c>
      <c r="J58" s="4">
        <f>(I58-$I$3)/$I$3*100</f>
        <v>-7.8069089742241502</v>
      </c>
      <c r="L58" s="7">
        <v>11582</v>
      </c>
      <c r="M58" s="4">
        <f>(L58-$L$3)/$L$3*100</f>
        <v>-14.645245684175617</v>
      </c>
      <c r="N58" s="7">
        <v>9426.75</v>
      </c>
      <c r="O58" s="4">
        <f>(N58-$N$3)/$N$3*100</f>
        <v>-15.108739700121573</v>
      </c>
      <c r="P58" s="7">
        <v>12042.5</v>
      </c>
      <c r="Q58" s="4">
        <f>(P58-$P$3)/$P$3*100</f>
        <v>-17.260688091516517</v>
      </c>
      <c r="R58" s="8">
        <v>12837</v>
      </c>
      <c r="S58" s="4">
        <f>(R58-$R$3)/$R$3*100</f>
        <v>-21.663513760908039</v>
      </c>
      <c r="U58" s="5">
        <v>113954</v>
      </c>
      <c r="V58" s="4">
        <f>(U58-$U$3)/$U$3*100</f>
        <v>-12.411126739994312</v>
      </c>
      <c r="W58" s="5">
        <v>141047</v>
      </c>
      <c r="X58" s="4">
        <f>(W58-$W$3)/$W$3*100</f>
        <v>-9.7033366623133848</v>
      </c>
      <c r="Y58" s="5">
        <v>158804</v>
      </c>
      <c r="Z58" s="4">
        <f>(Y58-$Y$3)/$Y$3*100</f>
        <v>-11.022210269167845</v>
      </c>
      <c r="AA58" s="5">
        <v>171724</v>
      </c>
      <c r="AB58" s="4">
        <f>(AA58-$AA$3)/$AA$3*100</f>
        <v>-11.30645869379955</v>
      </c>
      <c r="AD58" s="4">
        <f>(D58*0.5)+(M58*0.2)+(V58*0.3)</f>
        <v>-11.017818381863506</v>
      </c>
      <c r="AE58" s="4">
        <f>(F58*0.5)+(O58*0.2)+(X58*0.3)</f>
        <v>-9.6307205212094562</v>
      </c>
      <c r="AF58" s="4">
        <f>(H58*0.5)+(Q58*0.2)+(Z58*0.3)</f>
        <v>-10.587796653188743</v>
      </c>
      <c r="AG58" s="4">
        <f>(J58*0.5)+(S58*0.2)+(AB58*0.3)</f>
        <v>-11.628094847433548</v>
      </c>
    </row>
    <row r="59" spans="1:33" x14ac:dyDescent="0.2">
      <c r="A59">
        <v>480</v>
      </c>
      <c r="B59" s="1" t="s">
        <v>59</v>
      </c>
      <c r="C59" s="3">
        <v>245772</v>
      </c>
      <c r="D59" s="4">
        <f>(C59-$C$3)/$C$3*100</f>
        <v>-9.1993261216527742</v>
      </c>
      <c r="E59" s="3">
        <v>271689</v>
      </c>
      <c r="F59" s="4">
        <f>(E59-$E$3)/$E$3*100</f>
        <v>-7.8892320627612662</v>
      </c>
      <c r="G59" s="3">
        <v>307432</v>
      </c>
      <c r="H59" s="4">
        <f>(G59-$G$3)/$G$3*100</f>
        <v>-9.4739197776246584</v>
      </c>
      <c r="I59" s="3">
        <v>328173</v>
      </c>
      <c r="J59" s="4">
        <f>(I59-$I$3)/$I$3*100</f>
        <v>-11.508125905013063</v>
      </c>
      <c r="L59" s="7">
        <v>8331.5</v>
      </c>
      <c r="M59" s="4">
        <f>(L59-$L$3)/$L$3*100</f>
        <v>-38.600143707279329</v>
      </c>
      <c r="N59" s="7">
        <v>6179.25</v>
      </c>
      <c r="O59" s="4">
        <f>(N59-$N$3)/$N$3*100</f>
        <v>-44.353640416047547</v>
      </c>
      <c r="P59" s="7">
        <v>7765.25</v>
      </c>
      <c r="Q59" s="4">
        <f>(P59-$P$3)/$P$3*100</f>
        <v>-46.648001511534041</v>
      </c>
      <c r="R59" s="8">
        <v>8271.25</v>
      </c>
      <c r="S59" s="4">
        <f>(R59-$R$3)/$R$3*100</f>
        <v>-49.525538536644902</v>
      </c>
      <c r="U59" s="5">
        <v>111147</v>
      </c>
      <c r="V59" s="4">
        <f>(U59-$U$3)/$U$3*100</f>
        <v>-14.568681255332397</v>
      </c>
      <c r="W59" s="5">
        <v>138281</v>
      </c>
      <c r="X59" s="4">
        <f>(W59-$W$3)/$W$3*100</f>
        <v>-11.474097974443676</v>
      </c>
      <c r="Y59" s="5">
        <v>160168</v>
      </c>
      <c r="Z59" s="4">
        <f>(Y59-$Y$3)/$Y$3*100</f>
        <v>-10.257961854815214</v>
      </c>
      <c r="AA59" s="5">
        <v>173977</v>
      </c>
      <c r="AB59" s="4">
        <f>(AA59-$AA$3)/$AA$3*100</f>
        <v>-10.14280918317279</v>
      </c>
      <c r="AD59" s="4">
        <f>(D59*0.5)+(M59*0.2)+(V59*0.3)</f>
        <v>-16.690296178881972</v>
      </c>
      <c r="AE59" s="4">
        <f>(F59*0.5)+(O59*0.2)+(X59*0.3)</f>
        <v>-16.257573506923247</v>
      </c>
      <c r="AF59" s="4">
        <f>(H59*0.5)+(Q59*0.2)+(Z59*0.3)</f>
        <v>-17.143948747563702</v>
      </c>
      <c r="AG59" s="4">
        <f>(J59*0.5)+(S59*0.2)+(AB59*0.3)</f>
        <v>-18.702013414787348</v>
      </c>
    </row>
    <row r="60" spans="1:33" x14ac:dyDescent="0.2">
      <c r="A60">
        <v>482</v>
      </c>
      <c r="B60" s="1" t="s">
        <v>49</v>
      </c>
      <c r="C60" s="3">
        <v>221316</v>
      </c>
      <c r="D60" s="4">
        <f>(C60-$C$3)/$C$3*100</f>
        <v>-18.234616066678488</v>
      </c>
      <c r="E60" s="3">
        <v>241554</v>
      </c>
      <c r="F60" s="4">
        <f>(E60-$E$3)/$E$3*100</f>
        <v>-18.105906244596707</v>
      </c>
      <c r="G60" s="3">
        <v>274751</v>
      </c>
      <c r="H60" s="4">
        <f>(G60-$G$3)/$G$3*100</f>
        <v>-19.097130203824431</v>
      </c>
      <c r="I60" s="3">
        <v>293158</v>
      </c>
      <c r="J60" s="4">
        <f>(I60-$I$3)/$I$3*100</f>
        <v>-20.949923284553634</v>
      </c>
      <c r="L60" s="7">
        <v>6926</v>
      </c>
      <c r="M60" s="4">
        <f>(L60-$L$3)/$L$3*100</f>
        <v>-48.958122224883468</v>
      </c>
      <c r="N60" s="7">
        <v>4921.5</v>
      </c>
      <c r="O60" s="4">
        <f>(N60-$N$3)/$N$3*100</f>
        <v>-55.680129677157908</v>
      </c>
      <c r="P60" s="7">
        <v>5393.75</v>
      </c>
      <c r="Q60" s="4">
        <f>(P60-$P$3)/$P$3*100</f>
        <v>-62.941651350933547</v>
      </c>
      <c r="R60" s="8">
        <v>6085.25</v>
      </c>
      <c r="S60" s="4">
        <f>(R60-$R$3)/$R$3*100</f>
        <v>-62.865381094770242</v>
      </c>
      <c r="U60" s="5">
        <v>107741</v>
      </c>
      <c r="V60" s="4">
        <f>(U60-$U$3)/$U$3*100</f>
        <v>-17.186647297099945</v>
      </c>
      <c r="W60" s="5">
        <v>138826</v>
      </c>
      <c r="X60" s="4">
        <f>(W60-$W$3)/$W$3*100</f>
        <v>-11.125195257483803</v>
      </c>
      <c r="Y60" s="5">
        <v>153124</v>
      </c>
      <c r="Z60" s="4">
        <f>(Y60-$Y$3)/$Y$3*100</f>
        <v>-14.204710997557093</v>
      </c>
      <c r="AA60" s="5">
        <v>172211</v>
      </c>
      <c r="AB60" s="4">
        <f>(AA60-$AA$3)/$AA$3*100</f>
        <v>-11.054928595408414</v>
      </c>
      <c r="AD60" s="4">
        <f>(D60*0.5)+(M60*0.2)+(V60*0.3)</f>
        <v>-24.064926667445924</v>
      </c>
      <c r="AE60" s="4">
        <f>(F60*0.5)+(O60*0.2)+(X60*0.3)</f>
        <v>-23.526537634975078</v>
      </c>
      <c r="AF60" s="4">
        <f>(H60*0.5)+(Q60*0.2)+(Z60*0.3)</f>
        <v>-26.398308671366053</v>
      </c>
      <c r="AG60" s="4">
        <f>(J60*0.5)+(S60*0.2)+(AB60*0.3)</f>
        <v>-26.364516439853389</v>
      </c>
    </row>
    <row r="61" spans="1:33" x14ac:dyDescent="0.2">
      <c r="A61">
        <v>492</v>
      </c>
      <c r="B61" s="1" t="s">
        <v>94</v>
      </c>
      <c r="C61" s="3">
        <v>228586</v>
      </c>
      <c r="D61" s="4">
        <f>(C61-$C$3)/$C$3*100</f>
        <v>-15.548708399834485</v>
      </c>
      <c r="E61" s="3">
        <v>245035</v>
      </c>
      <c r="F61" s="4">
        <f>(E61-$E$3)/$E$3*100</f>
        <v>-16.92574222180032</v>
      </c>
      <c r="G61" s="3">
        <v>276262</v>
      </c>
      <c r="H61" s="4">
        <f>(G61-$G$3)/$G$3*100</f>
        <v>-18.652202846828384</v>
      </c>
      <c r="I61" s="3">
        <v>299383</v>
      </c>
      <c r="J61" s="4">
        <f>(I61-$I$3)/$I$3*100</f>
        <v>-19.271351567071413</v>
      </c>
      <c r="L61" s="7">
        <v>7231.75</v>
      </c>
      <c r="M61" s="4">
        <f>(L61-$L$3)/$L$3*100</f>
        <v>-46.704865781085914</v>
      </c>
      <c r="N61" s="7">
        <v>5668.666666666667</v>
      </c>
      <c r="O61" s="4">
        <f>(N61-$N$3)/$N$3*100</f>
        <v>-48.951626217599468</v>
      </c>
      <c r="P61" s="7">
        <v>6454.75</v>
      </c>
      <c r="Q61" s="4">
        <f>(P61-$P$3)/$P$3*100</f>
        <v>-55.651934935330395</v>
      </c>
      <c r="R61" s="8">
        <v>6748</v>
      </c>
      <c r="S61" s="4">
        <f>(R61-$R$3)/$R$3*100</f>
        <v>-58.821016659547197</v>
      </c>
      <c r="U61" s="5">
        <v>111326</v>
      </c>
      <c r="V61" s="4">
        <f>(U61-$U$3)/$U$3*100</f>
        <v>-14.431095840923591</v>
      </c>
      <c r="W61" s="5">
        <v>137240</v>
      </c>
      <c r="X61" s="4">
        <f>(W61-$W$3)/$W$3*100</f>
        <v>-12.140534173260606</v>
      </c>
      <c r="Y61" s="5">
        <v>156531</v>
      </c>
      <c r="Z61" s="4">
        <f>(Y61-$Y$3)/$Y$3*100</f>
        <v>-12.295770859947556</v>
      </c>
      <c r="AA61" s="5">
        <v>168260</v>
      </c>
      <c r="AB61" s="4">
        <f>(AA61-$AA$3)/$AA$3*100</f>
        <v>-13.095576272499548</v>
      </c>
      <c r="AD61" s="4">
        <f>(D61*0.5)+(M61*0.2)+(V61*0.3)</f>
        <v>-21.444656108411504</v>
      </c>
      <c r="AE61" s="4">
        <f>(F61*0.5)+(O61*0.2)+(X61*0.3)</f>
        <v>-21.895356606398238</v>
      </c>
      <c r="AF61" s="4">
        <f>(H61*0.5)+(Q61*0.2)+(Z61*0.3)</f>
        <v>-24.145219668464538</v>
      </c>
      <c r="AG61" s="4">
        <f>(J61*0.5)+(S61*0.2)+(AB61*0.3)</f>
        <v>-25.32855199719501</v>
      </c>
    </row>
    <row r="62" spans="1:33" x14ac:dyDescent="0.2">
      <c r="A62">
        <v>510</v>
      </c>
      <c r="B62" s="1" t="s">
        <v>27</v>
      </c>
      <c r="C62" s="3">
        <v>254331</v>
      </c>
      <c r="D62" s="4">
        <f>(C62-$C$3)/$C$3*100</f>
        <v>-6.0371963114027309</v>
      </c>
      <c r="E62" s="3">
        <v>271086</v>
      </c>
      <c r="F62" s="4">
        <f>(E62-$E$3)/$E$3*100</f>
        <v>-8.0936672554490627</v>
      </c>
      <c r="G62" s="3">
        <v>309390</v>
      </c>
      <c r="H62" s="4">
        <f>(G62-$G$3)/$G$3*100</f>
        <v>-8.897369304429251</v>
      </c>
      <c r="I62" s="3">
        <v>333679</v>
      </c>
      <c r="J62" s="4">
        <f>(I62-$I$3)/$I$3*100</f>
        <v>-10.023432591525976</v>
      </c>
      <c r="L62" s="7">
        <v>8228.5</v>
      </c>
      <c r="M62" s="4">
        <f>(L62-$L$3)/$L$3*100</f>
        <v>-39.359212926285537</v>
      </c>
      <c r="N62" s="7">
        <v>6643</v>
      </c>
      <c r="O62" s="4">
        <f>(N62-$N$3)/$N$3*100</f>
        <v>-40.177405556305999</v>
      </c>
      <c r="P62" s="7">
        <v>7734.25</v>
      </c>
      <c r="Q62" s="4">
        <f>(P62-$P$3)/$P$3*100</f>
        <v>-46.860990398323572</v>
      </c>
      <c r="R62" s="8">
        <v>8224.75</v>
      </c>
      <c r="S62" s="4">
        <f>(R62-$R$3)/$R$3*100</f>
        <v>-49.809300054921586</v>
      </c>
      <c r="U62" s="5">
        <v>118671</v>
      </c>
      <c r="V62" s="4">
        <f>(U62-$U$3)/$U$3*100</f>
        <v>-8.7854820485622707</v>
      </c>
      <c r="W62" s="5">
        <v>142175</v>
      </c>
      <c r="X62" s="4">
        <f>(W62-$W$3)/$W$3*100</f>
        <v>-8.9812040664771704</v>
      </c>
      <c r="Y62" s="5">
        <v>163577</v>
      </c>
      <c r="Z62" s="4">
        <f>(Y62-$Y$3)/$Y$3*100</f>
        <v>-8.347901118357651</v>
      </c>
      <c r="AA62" s="5">
        <v>178637</v>
      </c>
      <c r="AB62" s="4">
        <f>(AA62-$AA$3)/$AA$3*100</f>
        <v>-7.7359708700255663</v>
      </c>
      <c r="AD62" s="4">
        <f>(D62*0.5)+(M62*0.2)+(V62*0.3)</f>
        <v>-13.526085355527155</v>
      </c>
      <c r="AE62" s="4">
        <f>(F62*0.5)+(O62*0.2)+(X62*0.3)</f>
        <v>-14.776675958928882</v>
      </c>
      <c r="AF62" s="4">
        <f>(H62*0.5)+(Q62*0.2)+(Z62*0.3)</f>
        <v>-16.325253067386637</v>
      </c>
      <c r="AG62" s="4">
        <f>(J62*0.5)+(S62*0.2)+(AB62*0.3)</f>
        <v>-17.294367567754975</v>
      </c>
    </row>
    <row r="63" spans="1:33" x14ac:dyDescent="0.2">
      <c r="A63">
        <v>530</v>
      </c>
      <c r="B63" s="1" t="s">
        <v>4</v>
      </c>
      <c r="C63" s="3">
        <v>267939</v>
      </c>
      <c r="D63" s="4">
        <f>(C63-$C$3)/$C$3*100</f>
        <v>-1.0097091682922503</v>
      </c>
      <c r="E63" s="3">
        <v>293450</v>
      </c>
      <c r="F63" s="4">
        <f>(E63-$E$3)/$E$3*100</f>
        <v>-0.51159652697493552</v>
      </c>
      <c r="G63" s="3">
        <v>331102</v>
      </c>
      <c r="H63" s="4">
        <f>(G63-$G$3)/$G$3*100</f>
        <v>-2.5040782553900698</v>
      </c>
      <c r="I63" s="3">
        <v>358509</v>
      </c>
      <c r="J63" s="4">
        <f>(I63-$I$3)/$I$3*100</f>
        <v>-3.3280212268539118</v>
      </c>
      <c r="L63" s="7">
        <v>7456.25</v>
      </c>
      <c r="M63" s="4">
        <f>(L63-$L$3)/$L$3*100</f>
        <v>-45.050389667815097</v>
      </c>
      <c r="N63" s="7">
        <v>7407</v>
      </c>
      <c r="O63" s="4">
        <f>(N63-$N$3)/$N$3*100</f>
        <v>-33.297311900580844</v>
      </c>
      <c r="P63" s="7">
        <v>9113</v>
      </c>
      <c r="Q63" s="4">
        <f>(P63-$P$3)/$P$3*100</f>
        <v>-37.38813789312767</v>
      </c>
      <c r="R63" s="8">
        <v>9674.5</v>
      </c>
      <c r="S63" s="4">
        <f>(R63-$R$3)/$R$3*100</f>
        <v>-40.962348202843721</v>
      </c>
      <c r="U63" s="5">
        <v>124735</v>
      </c>
      <c r="V63" s="4">
        <f>(U63-$U$3)/$U$3*100</f>
        <v>-4.1244878978639674</v>
      </c>
      <c r="W63" s="5">
        <v>146458</v>
      </c>
      <c r="X63" s="4">
        <f>(W63-$W$3)/$W$3*100</f>
        <v>-6.2392768431026093</v>
      </c>
      <c r="Y63" s="5">
        <v>169242</v>
      </c>
      <c r="Z63" s="4">
        <f>(Y63-$Y$3)/$Y$3*100</f>
        <v>-5.1738048813285822</v>
      </c>
      <c r="AA63" s="5">
        <v>180067</v>
      </c>
      <c r="AB63" s="4">
        <f>(AA63-$AA$3)/$AA$3*100</f>
        <v>-6.9973917310125771</v>
      </c>
      <c r="AD63" s="4">
        <f>(D63*0.5)+(M63*0.2)+(V63*0.3)</f>
        <v>-10.752278887068336</v>
      </c>
      <c r="AE63" s="4">
        <f>(F63*0.5)+(O63*0.2)+(X63*0.3)</f>
        <v>-8.7870436965344201</v>
      </c>
      <c r="AF63" s="4">
        <f>(H63*0.5)+(Q63*0.2)+(Z63*0.3)</f>
        <v>-10.281808170719144</v>
      </c>
      <c r="AG63" s="4">
        <f>(J63*0.5)+(S63*0.2)+(AB63*0.3)</f>
        <v>-11.955697773299473</v>
      </c>
    </row>
    <row r="64" spans="1:33" x14ac:dyDescent="0.2">
      <c r="A64">
        <v>540</v>
      </c>
      <c r="B64" s="1" t="s">
        <v>83</v>
      </c>
      <c r="C64" s="3">
        <v>249920</v>
      </c>
      <c r="D64" s="4">
        <f>(C64-$C$3)/$C$3*100</f>
        <v>-7.6668440030738303</v>
      </c>
      <c r="E64" s="3">
        <v>273620</v>
      </c>
      <c r="F64" s="4">
        <f>(E64-$E$3)/$E$3*100</f>
        <v>-7.2345648039219013</v>
      </c>
      <c r="G64" s="3">
        <v>314166</v>
      </c>
      <c r="H64" s="4">
        <f>(G64-$G$3)/$G$3*100</f>
        <v>-7.4910337273193059</v>
      </c>
      <c r="I64" s="3">
        <v>338883</v>
      </c>
      <c r="J64" s="4">
        <f>(I64-$I$3)/$I$3*100</f>
        <v>-8.6201736007183474</v>
      </c>
      <c r="L64" s="7">
        <v>8351.5</v>
      </c>
      <c r="M64" s="4">
        <f>(L64-$L$3)/$L$3*100</f>
        <v>-38.452751625918893</v>
      </c>
      <c r="N64" s="7">
        <v>7175.25</v>
      </c>
      <c r="O64" s="4">
        <f>(N64-$N$3)/$N$3*100</f>
        <v>-35.3843036606781</v>
      </c>
      <c r="P64" s="7">
        <v>7885</v>
      </c>
      <c r="Q64" s="4">
        <f>(P64-$P$3)/$P$3*100</f>
        <v>-45.82524605369381</v>
      </c>
      <c r="R64" s="8">
        <v>8715.5</v>
      </c>
      <c r="S64" s="4">
        <f>(R64-$R$3)/$R$3*100</f>
        <v>-46.814548117410141</v>
      </c>
      <c r="U64" s="5">
        <v>120852</v>
      </c>
      <c r="V64" s="4">
        <f>(U64-$U$3)/$U$3*100</f>
        <v>-7.1090921668549818</v>
      </c>
      <c r="W64" s="5">
        <v>147325</v>
      </c>
      <c r="X64" s="4">
        <f>(W64-$W$3)/$W$3*100</f>
        <v>-5.6842334383242425</v>
      </c>
      <c r="Y64" s="5">
        <v>168959</v>
      </c>
      <c r="Z64" s="4">
        <f>(Y64-$Y$3)/$Y$3*100</f>
        <v>-5.3323696183240319</v>
      </c>
      <c r="AA64" s="5">
        <v>181687</v>
      </c>
      <c r="AB64" s="4">
        <f>(AA64-$AA$3)/$AA$3*100</f>
        <v>-6.1606796994034552</v>
      </c>
      <c r="AD64" s="4">
        <f>(D64*0.5)+(M64*0.2)+(V64*0.3)</f>
        <v>-13.656699976777189</v>
      </c>
      <c r="AE64" s="4">
        <f>(F64*0.5)+(O64*0.2)+(X64*0.3)</f>
        <v>-12.399413165593844</v>
      </c>
      <c r="AF64" s="4">
        <f>(H64*0.5)+(Q64*0.2)+(Z64*0.3)</f>
        <v>-14.510276959895625</v>
      </c>
      <c r="AG64" s="4">
        <f>(J64*0.5)+(S64*0.2)+(AB64*0.3)</f>
        <v>-15.521200333662238</v>
      </c>
    </row>
    <row r="65" spans="1:33" x14ac:dyDescent="0.2">
      <c r="A65">
        <v>550</v>
      </c>
      <c r="B65" s="1" t="s">
        <v>85</v>
      </c>
      <c r="C65" s="3">
        <v>241371</v>
      </c>
      <c r="D65" s="4">
        <f>(C65-$C$3)/$C$3*100</f>
        <v>-10.825279304841285</v>
      </c>
      <c r="E65" s="3">
        <v>256445</v>
      </c>
      <c r="F65" s="4">
        <f>(E65-$E$3)/$E$3*100</f>
        <v>-13.057407978736027</v>
      </c>
      <c r="G65" s="3">
        <v>299569</v>
      </c>
      <c r="H65" s="4">
        <f>(G65-$G$3)/$G$3*100</f>
        <v>-11.789249895467101</v>
      </c>
      <c r="I65" s="3">
        <v>321505</v>
      </c>
      <c r="J65" s="4">
        <f>(I65-$I$3)/$I$3*100</f>
        <v>-13.306152605763499</v>
      </c>
      <c r="L65" s="7">
        <v>5722</v>
      </c>
      <c r="M65" s="4">
        <f>(L65-$L$3)/$L$3*100</f>
        <v>-57.831125522781292</v>
      </c>
      <c r="N65" s="7">
        <v>4748.5</v>
      </c>
      <c r="O65" s="4">
        <f>(N65-$N$3)/$N$3*100</f>
        <v>-57.238056643703004</v>
      </c>
      <c r="P65" s="7">
        <v>5112.25</v>
      </c>
      <c r="Q65" s="4">
        <f>(P65-$P$3)/$P$3*100</f>
        <v>-64.875727855167554</v>
      </c>
      <c r="R65" s="8">
        <v>5603.75</v>
      </c>
      <c r="S65" s="4">
        <f>(R65-$R$3)/$R$3*100</f>
        <v>-65.803685848538478</v>
      </c>
      <c r="U65" s="5">
        <v>114647</v>
      </c>
      <c r="V65" s="4">
        <f>(U65-$U$3)/$U$3*100</f>
        <v>-11.878463655160223</v>
      </c>
      <c r="W65" s="5">
        <v>134546</v>
      </c>
      <c r="X65" s="4">
        <f>(W65-$W$3)/$W$3*100</f>
        <v>-13.865201915443906</v>
      </c>
      <c r="Y65" s="5">
        <v>156294</v>
      </c>
      <c r="Z65" s="4">
        <f>(Y65-$Y$3)/$Y$3*100</f>
        <v>-12.428561823438447</v>
      </c>
      <c r="AA65" s="5">
        <v>172472</v>
      </c>
      <c r="AB65" s="4">
        <f>(AA65-$AA$3)/$AA$3*100</f>
        <v>-10.920124990315832</v>
      </c>
      <c r="AD65" s="4">
        <f>(D65*0.5)+(M65*0.2)+(V65*0.3)</f>
        <v>-20.54240385352497</v>
      </c>
      <c r="AE65" s="4">
        <f>(F65*0.5)+(O65*0.2)+(X65*0.3)</f>
        <v>-22.135875892741787</v>
      </c>
      <c r="AF65" s="4">
        <f>(H65*0.5)+(Q65*0.2)+(Z65*0.3)</f>
        <v>-22.598339065798598</v>
      </c>
      <c r="AG65" s="4">
        <f>(J65*0.5)+(S65*0.2)+(AB65*0.3)</f>
        <v>-23.089850969684193</v>
      </c>
    </row>
    <row r="66" spans="1:33" x14ac:dyDescent="0.2">
      <c r="A66">
        <v>561</v>
      </c>
      <c r="B66" s="1" t="s">
        <v>10</v>
      </c>
      <c r="C66" s="3">
        <v>259072</v>
      </c>
      <c r="D66" s="4">
        <f>(C66-$C$3)/$C$3*100</f>
        <v>-4.2856298398061119</v>
      </c>
      <c r="E66" s="3">
        <v>286127</v>
      </c>
      <c r="F66" s="4">
        <f>(E66-$E$3)/$E$3*100</f>
        <v>-2.9943144640441552</v>
      </c>
      <c r="G66" s="3">
        <v>323985</v>
      </c>
      <c r="H66" s="4">
        <f>(G66-$G$3)/$G$3*100</f>
        <v>-4.5997420540273142</v>
      </c>
      <c r="I66" s="3">
        <v>352559</v>
      </c>
      <c r="J66" s="4">
        <f>(I66-$I$3)/$I$3*100</f>
        <v>-4.9324391736843092</v>
      </c>
      <c r="L66" s="7">
        <v>10595</v>
      </c>
      <c r="M66" s="4">
        <f>(L66-$L$3)/$L$3*100</f>
        <v>-21.919044899312784</v>
      </c>
      <c r="N66" s="7">
        <v>10087.75</v>
      </c>
      <c r="O66" s="4">
        <f>(N66-$N$3)/$N$3*100</f>
        <v>-9.1561979377729745</v>
      </c>
      <c r="P66" s="7">
        <v>12163.75</v>
      </c>
      <c r="Q66" s="4">
        <f>(P66-$P$3)/$P$3*100</f>
        <v>-16.427626719799377</v>
      </c>
      <c r="R66" s="8">
        <v>13230.25</v>
      </c>
      <c r="S66" s="4">
        <f>(R66-$R$3)/$R$3*100</f>
        <v>-19.263745652041251</v>
      </c>
      <c r="U66" s="5">
        <v>124502</v>
      </c>
      <c r="V66" s="4">
        <f>(U66-$U$3)/$U$3*100</f>
        <v>-4.3035795266754295</v>
      </c>
      <c r="W66" s="5">
        <v>151380</v>
      </c>
      <c r="X66" s="4">
        <f>(W66-$W$3)/$W$3*100</f>
        <v>-3.0882691864484904</v>
      </c>
      <c r="Y66" s="5">
        <v>171001</v>
      </c>
      <c r="Z66" s="4">
        <f>(Y66-$Y$3)/$Y$3*100</f>
        <v>-4.1882381944911362</v>
      </c>
      <c r="AA66" s="5">
        <v>184952</v>
      </c>
      <c r="AB66" s="4">
        <f>(AA66-$AA$3)/$AA$3*100</f>
        <v>-4.4743434134751956</v>
      </c>
      <c r="AD66" s="4">
        <f>(D66*0.5)+(M66*0.2)+(V66*0.3)</f>
        <v>-7.8176977577682409</v>
      </c>
      <c r="AE66" s="4">
        <f>(F66*0.5)+(O66*0.2)+(X66*0.3)</f>
        <v>-4.2548775755112196</v>
      </c>
      <c r="AF66" s="4">
        <f>(H66*0.5)+(Q66*0.2)+(Z66*0.3)</f>
        <v>-6.841867829320873</v>
      </c>
      <c r="AG66" s="4">
        <f>(J66*0.5)+(S66*0.2)+(AB66*0.3)</f>
        <v>-7.6612717412929632</v>
      </c>
    </row>
    <row r="67" spans="1:33" x14ac:dyDescent="0.2">
      <c r="A67">
        <v>563</v>
      </c>
      <c r="B67" s="1" t="s">
        <v>11</v>
      </c>
      <c r="C67" s="3">
        <v>277889</v>
      </c>
      <c r="D67" s="4">
        <f>(C67-$C$3)/$C$3*100</f>
        <v>2.6663267718862684</v>
      </c>
      <c r="E67" s="3">
        <v>302987</v>
      </c>
      <c r="F67" s="4">
        <f>(E67-$E$3)/$E$3*100</f>
        <v>2.721734207127092</v>
      </c>
      <c r="G67" s="3">
        <v>333978</v>
      </c>
      <c r="H67" s="4">
        <f>(G67-$G$3)/$G$3*100</f>
        <v>-1.6572145368456388</v>
      </c>
      <c r="I67" s="3">
        <v>365876</v>
      </c>
      <c r="J67" s="4">
        <f>(I67-$I$3)/$I$3*100</f>
        <v>-1.341509123610291</v>
      </c>
      <c r="L67" s="7"/>
      <c r="M67" s="4"/>
      <c r="N67" s="7"/>
      <c r="O67" s="4"/>
      <c r="Q67" s="4"/>
      <c r="R67" s="8">
        <v>13771</v>
      </c>
      <c r="S67" s="4">
        <f>(R67-$R$3)/$R$3*100</f>
        <v>-15.963873802404343</v>
      </c>
      <c r="U67" s="5">
        <v>125895</v>
      </c>
      <c r="V67" s="4">
        <f>(U67-$U$3)/$U$3*100</f>
        <v>-3.2328729218069037</v>
      </c>
      <c r="W67" s="5">
        <v>160206</v>
      </c>
      <c r="X67" s="4">
        <f>(W67-$W$3)/$W$3*100</f>
        <v>2.5620342628869941</v>
      </c>
      <c r="Y67" s="5">
        <v>180036</v>
      </c>
      <c r="Z67" s="4">
        <f>(Y67-$Y$3)/$Y$3*100</f>
        <v>0.87406710145901978</v>
      </c>
      <c r="AA67" s="5">
        <v>205711</v>
      </c>
      <c r="AB67" s="4">
        <f>(AA67-$AA$3)/$AA$3*100</f>
        <v>6.2474498360147717</v>
      </c>
      <c r="AD67" s="4">
        <f>(D67*0.5)+(M67*0.2)+(V67*0.3)</f>
        <v>0.36330150940106321</v>
      </c>
      <c r="AE67" s="4">
        <f>(F67*0.5)+(O67*0.2)+(X67*0.3)</f>
        <v>2.129477382429644</v>
      </c>
      <c r="AF67" s="4">
        <f>(H67*0.5)+(Q67*0.2)+(Z67*0.3)</f>
        <v>-0.56638713798511353</v>
      </c>
      <c r="AG67" s="4">
        <f>(J67*0.5)+(S67*0.2)+(AB67*0.3)</f>
        <v>-1.9892943714815832</v>
      </c>
    </row>
    <row r="68" spans="1:33" x14ac:dyDescent="0.2">
      <c r="A68">
        <v>573</v>
      </c>
      <c r="B68" s="1" t="s">
        <v>88</v>
      </c>
      <c r="C68" s="3">
        <v>258452</v>
      </c>
      <c r="D68" s="4">
        <f>(C68-$C$3)/$C$3*100</f>
        <v>-4.5146893657267837</v>
      </c>
      <c r="E68" s="3">
        <v>285137</v>
      </c>
      <c r="F68" s="4">
        <f>(E68-$E$3)/$E$3*100</f>
        <v>-3.3299543326360612</v>
      </c>
      <c r="G68" s="3">
        <v>315114</v>
      </c>
      <c r="H68" s="4">
        <f>(G68-$G$3)/$G$3*100</f>
        <v>-7.2118867157824065</v>
      </c>
      <c r="I68" s="3">
        <v>345179</v>
      </c>
      <c r="J68" s="4">
        <f>(I68-$I$3)/$I$3*100</f>
        <v>-6.9224567279041986</v>
      </c>
      <c r="L68" s="7">
        <v>7079.25</v>
      </c>
      <c r="M68" s="4">
        <f>(L68-$L$3)/$L$3*100</f>
        <v>-47.828730401459183</v>
      </c>
      <c r="N68" s="7">
        <v>7283</v>
      </c>
      <c r="O68" s="4">
        <f>(N68-$N$3)/$N$3*100</f>
        <v>-34.413976315907959</v>
      </c>
      <c r="P68" s="7">
        <v>8196.75</v>
      </c>
      <c r="Q68" s="4">
        <f>(P68-$P$3)/$P$3*100</f>
        <v>-43.683333619608717</v>
      </c>
      <c r="R68" s="8">
        <v>8196.75</v>
      </c>
      <c r="S68" s="4">
        <f>(R68-$R$3)/$R$3*100</f>
        <v>-49.980167205711844</v>
      </c>
      <c r="U68" s="5">
        <v>118578</v>
      </c>
      <c r="V68" s="4">
        <f>(U68-$U$3)/$U$3*100</f>
        <v>-8.8569649733668463</v>
      </c>
      <c r="W68" s="5">
        <v>144577</v>
      </c>
      <c r="X68" s="4">
        <f>(W68-$W$3)/$W$3*100</f>
        <v>-7.4434713579677858</v>
      </c>
      <c r="Y68" s="5">
        <v>164669</v>
      </c>
      <c r="Z68" s="4">
        <f>(Y68-$Y$3)/$Y$3*100</f>
        <v>-7.7360541473363371</v>
      </c>
      <c r="AA68" s="5">
        <v>179117</v>
      </c>
      <c r="AB68" s="4">
        <f>(AA68-$AA$3)/$AA$3*100</f>
        <v>-7.4880561939932342</v>
      </c>
      <c r="AD68" s="4">
        <f>(D68*0.5)+(M68*0.2)+(V68*0.3)</f>
        <v>-14.480180255165282</v>
      </c>
      <c r="AE68" s="4">
        <f>(F68*0.5)+(O68*0.2)+(X68*0.3)</f>
        <v>-10.780813836889958</v>
      </c>
      <c r="AF68" s="4">
        <f>(H68*0.5)+(Q68*0.2)+(Z68*0.3)</f>
        <v>-14.663426326013848</v>
      </c>
      <c r="AG68" s="4">
        <f>(J68*0.5)+(S68*0.2)+(AB68*0.3)</f>
        <v>-15.703678663292438</v>
      </c>
    </row>
    <row r="69" spans="1:33" x14ac:dyDescent="0.2">
      <c r="A69">
        <v>575</v>
      </c>
      <c r="B69" s="1" t="s">
        <v>89</v>
      </c>
      <c r="C69" s="3">
        <v>251021</v>
      </c>
      <c r="D69" s="4">
        <f>(C69-$C$3)/$C$3*100</f>
        <v>-7.2600786191405104</v>
      </c>
      <c r="E69" s="3">
        <v>278689</v>
      </c>
      <c r="F69" s="4">
        <f>(E69-$E$3)/$E$3*100</f>
        <v>-5.5160208706972833</v>
      </c>
      <c r="G69" s="3">
        <v>317029</v>
      </c>
      <c r="H69" s="4">
        <f>(G69-$G$3)/$G$3*100</f>
        <v>-6.6479979741229549</v>
      </c>
      <c r="I69" s="3">
        <v>348097</v>
      </c>
      <c r="J69" s="4">
        <f>(I69-$I$3)/$I$3*100</f>
        <v>-6.1356178087695596</v>
      </c>
      <c r="L69" s="7">
        <v>7042.75</v>
      </c>
      <c r="M69" s="4">
        <f>(L69-$L$3)/$L$3*100</f>
        <v>-48.097720949941966</v>
      </c>
      <c r="N69" s="7">
        <v>6466</v>
      </c>
      <c r="O69" s="4">
        <f>(N69-$N$3)/$N$3*100</f>
        <v>-41.771353955603587</v>
      </c>
      <c r="P69" s="7">
        <v>7410.5</v>
      </c>
      <c r="Q69" s="4">
        <f>(P69-$P$3)/$P$3*100</f>
        <v>-49.085350143423966</v>
      </c>
      <c r="R69" s="8">
        <v>8093.5</v>
      </c>
      <c r="S69" s="4">
        <f>(R69-$R$3)/$R$3*100</f>
        <v>-50.610239824250932</v>
      </c>
      <c r="U69" s="5">
        <v>111824</v>
      </c>
      <c r="V69" s="4">
        <f>(U69-$U$3)/$U$3*100</f>
        <v>-14.048316308099093</v>
      </c>
      <c r="W69" s="5">
        <v>135852</v>
      </c>
      <c r="X69" s="4">
        <f>(W69-$W$3)/$W$3*100</f>
        <v>-13.029115771683184</v>
      </c>
      <c r="Y69" s="5">
        <v>158759</v>
      </c>
      <c r="Z69" s="4">
        <f>(Y69-$Y$3)/$Y$3*100</f>
        <v>-11.047423743248391</v>
      </c>
      <c r="AA69" s="5">
        <v>176411</v>
      </c>
      <c r="AB69" s="4">
        <f>(AA69-$AA$3)/$AA$3*100</f>
        <v>-8.8856751801255065</v>
      </c>
      <c r="AD69" s="4">
        <f>(D69*0.5)+(M69*0.2)+(V69*0.3)</f>
        <v>-17.464078391988377</v>
      </c>
      <c r="AE69" s="4">
        <f>(F69*0.5)+(O69*0.2)+(X69*0.3)</f>
        <v>-15.021015957974313</v>
      </c>
      <c r="AF69" s="4">
        <f>(H69*0.5)+(Q69*0.2)+(Z69*0.3)</f>
        <v>-16.45529613872079</v>
      </c>
      <c r="AG69" s="4">
        <f>(J69*0.5)+(S69*0.2)+(AB69*0.3)</f>
        <v>-15.85555942327262</v>
      </c>
    </row>
    <row r="70" spans="1:33" x14ac:dyDescent="0.2">
      <c r="A70">
        <v>580</v>
      </c>
      <c r="B70" s="1" t="s">
        <v>95</v>
      </c>
      <c r="C70" s="3">
        <v>254109</v>
      </c>
      <c r="D70" s="4">
        <f>(C70-$C$3)/$C$3*100</f>
        <v>-6.1192143997162622</v>
      </c>
      <c r="E70" s="3">
        <v>270676</v>
      </c>
      <c r="F70" s="4">
        <f>(E70-$E$3)/$E$3*100</f>
        <v>-8.2326696252699527</v>
      </c>
      <c r="G70" s="3">
        <v>307285</v>
      </c>
      <c r="H70" s="4">
        <f>(G70-$G$3)/$G$3*100</f>
        <v>-9.5172052319452547</v>
      </c>
      <c r="I70" s="3">
        <v>332956</v>
      </c>
      <c r="J70" s="4">
        <f>(I70-$I$3)/$I$3*100</f>
        <v>-10.218389595821503</v>
      </c>
      <c r="L70" s="7">
        <v>7442.25</v>
      </c>
      <c r="M70" s="4">
        <f>(L70-$L$3)/$L$3*100</f>
        <v>-45.153564124767399</v>
      </c>
      <c r="N70" s="7">
        <v>6560.75</v>
      </c>
      <c r="O70" s="4">
        <f>(N70-$N$3)/$N$3*100</f>
        <v>-40.918096267279033</v>
      </c>
      <c r="P70" s="7">
        <v>6889.75</v>
      </c>
      <c r="Q70" s="4">
        <f>(P70-$P$3)/$P$3*100</f>
        <v>-52.663219911025607</v>
      </c>
      <c r="R70" s="8">
        <v>7841.5</v>
      </c>
      <c r="S70" s="4">
        <f>(R70-$R$3)/$R$3*100</f>
        <v>-52.148044181363275</v>
      </c>
      <c r="U70" s="5">
        <v>117538</v>
      </c>
      <c r="V70" s="4">
        <f>(U70-$U$3)/$U$3*100</f>
        <v>-9.6563439174180061</v>
      </c>
      <c r="W70" s="5">
        <v>142219</v>
      </c>
      <c r="X70" s="4">
        <f>(W70-$W$3)/$W$3*100</f>
        <v>-8.9530357737317861</v>
      </c>
      <c r="Y70" s="5">
        <v>159285</v>
      </c>
      <c r="Z70" s="4">
        <f>(Y70-$Y$3)/$Y$3*100</f>
        <v>-10.752706246217979</v>
      </c>
      <c r="AA70" s="5">
        <v>172939</v>
      </c>
      <c r="AB70" s="4">
        <f>(AA70-$AA$3)/$AA$3*100</f>
        <v>-10.678924670092711</v>
      </c>
      <c r="AD70" s="4">
        <f>(D70*0.5)+(M70*0.2)+(V70*0.3)</f>
        <v>-14.987223200037015</v>
      </c>
      <c r="AE70" s="4">
        <f>(F70*0.5)+(O70*0.2)+(X70*0.3)</f>
        <v>-14.98586479821032</v>
      </c>
      <c r="AF70" s="4">
        <f>(H70*0.5)+(Q70*0.2)+(Z70*0.3)</f>
        <v>-18.517058472043143</v>
      </c>
      <c r="AG70" s="4">
        <f>(J70*0.5)+(S70*0.2)+(AB70*0.3)</f>
        <v>-18.74248103521122</v>
      </c>
    </row>
    <row r="71" spans="1:33" x14ac:dyDescent="0.2">
      <c r="A71">
        <v>607</v>
      </c>
      <c r="B71" s="1" t="s">
        <v>15</v>
      </c>
      <c r="C71" s="3">
        <v>264595</v>
      </c>
      <c r="D71" s="4">
        <f>(C71-$C$3)/$C$3*100</f>
        <v>-2.2451528048708402</v>
      </c>
      <c r="E71" s="3">
        <v>283898</v>
      </c>
      <c r="F71" s="4">
        <f>(E71-$E$3)/$E$3*100</f>
        <v>-3.7500127136313859</v>
      </c>
      <c r="G71" s="3">
        <v>321958</v>
      </c>
      <c r="H71" s="4">
        <f>(G71-$G$3)/$G$3*100</f>
        <v>-5.1966101894548391</v>
      </c>
      <c r="I71" s="3">
        <v>349745</v>
      </c>
      <c r="J71" s="4">
        <f>(I71-$I$3)/$I$3*100</f>
        <v>-5.6912344850088035</v>
      </c>
      <c r="L71" s="7">
        <v>11806</v>
      </c>
      <c r="M71" s="4">
        <f>(L71-$L$3)/$L$3*100</f>
        <v>-12.994454372938813</v>
      </c>
      <c r="N71" s="7">
        <v>10036.25</v>
      </c>
      <c r="O71" s="4">
        <f>(N71-$N$3)/$N$3*100</f>
        <v>-9.6199738844612543</v>
      </c>
      <c r="P71" s="7">
        <v>11809</v>
      </c>
      <c r="Q71" s="4">
        <f>(P71-$P$3)/$P$3*100</f>
        <v>-18.86497535168931</v>
      </c>
      <c r="R71" s="8">
        <v>13107.75</v>
      </c>
      <c r="S71" s="4">
        <f>(R71-$R$3)/$R$3*100</f>
        <v>-20.01128943674864</v>
      </c>
      <c r="U71" s="5">
        <v>127685</v>
      </c>
      <c r="V71" s="4">
        <f>(U71-$U$3)/$U$3*100</f>
        <v>-1.8570187777188492</v>
      </c>
      <c r="W71" s="5">
        <v>153065</v>
      </c>
      <c r="X71" s="4">
        <f>(W71-$W$3)/$W$3*100</f>
        <v>-2.0095516119945711</v>
      </c>
      <c r="Y71" s="5">
        <v>172396</v>
      </c>
      <c r="Z71" s="4">
        <f>(Y71-$Y$3)/$Y$3*100</f>
        <v>-3.4066204979941284</v>
      </c>
      <c r="AA71" s="5">
        <v>186041</v>
      </c>
      <c r="AB71" s="4">
        <f>(AA71-$AA$3)/$AA$3*100</f>
        <v>-3.911886992226842</v>
      </c>
      <c r="AD71" s="4">
        <f>(D71*0.5)+(M71*0.2)+(V71*0.3)</f>
        <v>-4.2785729103388377</v>
      </c>
      <c r="AE71" s="4">
        <f>(F71*0.5)+(O71*0.2)+(X71*0.3)</f>
        <v>-4.4018666173063155</v>
      </c>
      <c r="AF71" s="4">
        <f>(H71*0.5)+(Q71*0.2)+(Z71*0.3)</f>
        <v>-7.3932863144635208</v>
      </c>
      <c r="AG71" s="4">
        <f>(J71*0.5)+(S71*0.2)+(AB71*0.3)</f>
        <v>-8.0214412275221818</v>
      </c>
    </row>
    <row r="72" spans="1:33" x14ac:dyDescent="0.2">
      <c r="A72">
        <v>615</v>
      </c>
      <c r="B72" s="1" t="s">
        <v>37</v>
      </c>
      <c r="C72" s="3">
        <v>263156</v>
      </c>
      <c r="D72" s="4">
        <f>(C72-$C$3)/$C$3*100</f>
        <v>-2.7767925755157532</v>
      </c>
      <c r="E72" s="3">
        <v>283672</v>
      </c>
      <c r="F72" s="4">
        <f>(E72-$E$3)/$E$3*100</f>
        <v>-3.8266335321180236</v>
      </c>
      <c r="G72" s="3">
        <v>326735</v>
      </c>
      <c r="H72" s="4">
        <f>(G72-$G$3)/$G$3*100</f>
        <v>-3.7899801534719648</v>
      </c>
      <c r="I72" s="3">
        <v>355262</v>
      </c>
      <c r="J72" s="4">
        <f>(I72-$I$3)/$I$3*100</f>
        <v>-4.2035750206956433</v>
      </c>
      <c r="L72" s="7">
        <v>12227</v>
      </c>
      <c r="M72" s="4">
        <f>(L72-$L$3)/$L$3*100</f>
        <v>-9.8918510603017857</v>
      </c>
      <c r="N72" s="7">
        <v>9574</v>
      </c>
      <c r="O72" s="4">
        <f>(N72-$N$3)/$N$3*100</f>
        <v>-13.782700706920616</v>
      </c>
      <c r="P72" s="7">
        <v>12291.5</v>
      </c>
      <c r="Q72" s="4">
        <f>(P72-$P$3)/$P$3*100</f>
        <v>-15.549906387948949</v>
      </c>
      <c r="R72" s="8">
        <v>13398.25</v>
      </c>
      <c r="S72" s="4">
        <f>(R72-$R$3)/$R$3*100</f>
        <v>-18.238542747299689</v>
      </c>
      <c r="U72" s="5">
        <v>118985</v>
      </c>
      <c r="V72" s="4">
        <f>(U72-$U$3)/$U$3*100</f>
        <v>-8.5441310981468241</v>
      </c>
      <c r="W72" s="5">
        <v>140157</v>
      </c>
      <c r="X72" s="4">
        <f>(W72-$W$3)/$W$3*100</f>
        <v>-10.27310440193593</v>
      </c>
      <c r="Y72" s="5">
        <v>163116</v>
      </c>
      <c r="Z72" s="4">
        <f>(Y72-$Y$3)/$Y$3*100</f>
        <v>-8.606199152827271</v>
      </c>
      <c r="AA72" s="5">
        <v>172942</v>
      </c>
      <c r="AB72" s="4">
        <f>(AA72-$AA$3)/$AA$3*100</f>
        <v>-10.677375203367507</v>
      </c>
      <c r="AD72" s="4">
        <f>(D72*0.5)+(M72*0.2)+(V72*0.3)</f>
        <v>-5.9300058292622815</v>
      </c>
      <c r="AE72" s="4">
        <f>(F72*0.5)+(O72*0.2)+(X72*0.3)</f>
        <v>-7.7517882280239139</v>
      </c>
      <c r="AF72" s="4">
        <f>(H72*0.5)+(Q72*0.2)+(Z72*0.3)</f>
        <v>-7.5868311001739537</v>
      </c>
      <c r="AG72" s="4">
        <f>(J72*0.5)+(S72*0.2)+(AB72*0.3)</f>
        <v>-8.9527086208180116</v>
      </c>
    </row>
    <row r="73" spans="1:33" x14ac:dyDescent="0.2">
      <c r="A73">
        <v>621</v>
      </c>
      <c r="B73" s="1" t="s">
        <v>46</v>
      </c>
      <c r="C73" s="3">
        <v>270743</v>
      </c>
      <c r="D73" s="4">
        <f>(C73-$C$3)/$C$3*100</f>
        <v>2.6231010226399478E-2</v>
      </c>
      <c r="E73" s="3">
        <v>290979</v>
      </c>
      <c r="F73" s="4">
        <f>(E73-$E$3)/$E$3*100</f>
        <v>-1.3493400777735209</v>
      </c>
      <c r="G73" s="3">
        <v>334112</v>
      </c>
      <c r="H73" s="4">
        <f>(G73-$G$3)/$G$3*100</f>
        <v>-1.6177570478731234</v>
      </c>
      <c r="I73" s="3">
        <v>368102</v>
      </c>
      <c r="J73" s="4">
        <f>(I73-$I$3)/$I$3*100</f>
        <v>-0.74126805644315374</v>
      </c>
      <c r="L73" s="7">
        <v>12633.75</v>
      </c>
      <c r="M73" s="4">
        <f>(L73-$L$3)/$L$3*100</f>
        <v>-6.8942646056340626</v>
      </c>
      <c r="N73" s="7">
        <v>10671.75</v>
      </c>
      <c r="O73" s="4">
        <f>(N73-$N$3)/$N$3*100</f>
        <v>-3.8970687559097659</v>
      </c>
      <c r="P73" s="7">
        <v>12562.25</v>
      </c>
      <c r="Q73" s="4">
        <f>(P73-$P$3)/$P$3*100</f>
        <v>-13.689688933166149</v>
      </c>
      <c r="R73" s="8">
        <v>12886.75</v>
      </c>
      <c r="S73" s="4">
        <f>(R73-$R$3)/$R$3*100</f>
        <v>-21.359919448343199</v>
      </c>
      <c r="U73" s="5">
        <v>125571</v>
      </c>
      <c r="V73" s="4">
        <f>(U73-$U$3)/$U$3*100</f>
        <v>-3.4819102082228421</v>
      </c>
      <c r="W73" s="5">
        <v>151818</v>
      </c>
      <c r="X73" s="4">
        <f>(W73-$W$3)/$W$3*100</f>
        <v>-2.8078666359376201</v>
      </c>
      <c r="Y73" s="5">
        <v>173209</v>
      </c>
      <c r="Z73" s="4">
        <f>(Y73-$Y$3)/$Y$3*100</f>
        <v>-2.951097066272216</v>
      </c>
      <c r="AA73" s="5">
        <v>188286</v>
      </c>
      <c r="AB73" s="4">
        <f>(AA73-$AA$3)/$AA$3*100</f>
        <v>-2.7523693928672879</v>
      </c>
      <c r="AD73" s="4">
        <f>(D73*0.5)+(M73*0.2)+(V73*0.3)</f>
        <v>-2.4103104784804654</v>
      </c>
      <c r="AE73" s="4">
        <f>(F73*0.5)+(O73*0.2)+(X73*0.3)</f>
        <v>-2.2964437808499998</v>
      </c>
      <c r="AF73" s="4">
        <f>(H73*0.5)+(Q73*0.2)+(Z73*0.3)</f>
        <v>-4.4321454304514569</v>
      </c>
      <c r="AG73" s="4">
        <f>(J73*0.5)+(S73*0.2)+(AB73*0.3)</f>
        <v>-5.4683287357504033</v>
      </c>
    </row>
    <row r="74" spans="1:33" x14ac:dyDescent="0.2">
      <c r="A74">
        <v>630</v>
      </c>
      <c r="B74" s="1" t="s">
        <v>90</v>
      </c>
      <c r="C74" s="3">
        <v>273807</v>
      </c>
      <c r="D74" s="4">
        <f>(C74-$C$3)/$C$3*100</f>
        <v>1.1582284092924278</v>
      </c>
      <c r="E74" s="3">
        <v>295819</v>
      </c>
      <c r="F74" s="4">
        <f>(E74-$E$3)/$E$3*100</f>
        <v>0.29156594645357492</v>
      </c>
      <c r="G74" s="3">
        <v>345127</v>
      </c>
      <c r="H74" s="4">
        <f>(G74-$G$3)/$G$3*100</f>
        <v>1.6257074374422125</v>
      </c>
      <c r="I74" s="3">
        <v>379864</v>
      </c>
      <c r="J74" s="4">
        <f>(I74-$I$3)/$I$3*100</f>
        <v>2.4303561268541811</v>
      </c>
      <c r="L74" s="7">
        <v>11840.5</v>
      </c>
      <c r="M74" s="4">
        <f>(L74-$L$3)/$L$3*100</f>
        <v>-12.740203032592074</v>
      </c>
      <c r="N74" s="7">
        <v>10040.25</v>
      </c>
      <c r="O74" s="4">
        <f>(N74-$N$3)/$N$3*100</f>
        <v>-9.5839524517087682</v>
      </c>
      <c r="P74" s="7">
        <v>12316</v>
      </c>
      <c r="Q74" s="4">
        <f>(P74-$P$3)/$P$3*100</f>
        <v>-15.381576461292706</v>
      </c>
      <c r="R74" s="8">
        <v>12996</v>
      </c>
      <c r="S74" s="4">
        <f>(R74-$R$3)/$R$3*100</f>
        <v>-20.693232440349057</v>
      </c>
      <c r="U74" s="5">
        <v>126892</v>
      </c>
      <c r="V74" s="4">
        <f>(U74-$U$3)/$U$3*100</f>
        <v>-2.4665452225578588</v>
      </c>
      <c r="W74" s="5">
        <v>152342</v>
      </c>
      <c r="X74" s="4">
        <f>(W74-$W$3)/$W$3*100</f>
        <v>-2.472407876878953</v>
      </c>
      <c r="Y74" s="5">
        <v>174588</v>
      </c>
      <c r="Z74" s="4">
        <f>(Y74-$Y$3)/$Y$3*100</f>
        <v>-2.1784441605594029</v>
      </c>
      <c r="AA74" s="5">
        <v>188399</v>
      </c>
      <c r="AB74" s="4">
        <f>(AA74-$AA$3)/$AA$3*100</f>
        <v>-2.69400614621801</v>
      </c>
      <c r="AD74" s="4">
        <f>(D74*0.5)+(M74*0.2)+(V74*0.3)</f>
        <v>-2.7088899686395589</v>
      </c>
      <c r="AE74" s="4">
        <f>(F74*0.5)+(O74*0.2)+(X74*0.3)</f>
        <v>-2.512729880178652</v>
      </c>
      <c r="AF74" s="4">
        <f>(H74*0.5)+(Q74*0.2)+(Z74*0.3)</f>
        <v>-2.9169948217052561</v>
      </c>
      <c r="AG74" s="4">
        <f>(J74*0.5)+(S74*0.2)+(AB74*0.3)</f>
        <v>-3.731670268508124</v>
      </c>
    </row>
    <row r="75" spans="1:33" x14ac:dyDescent="0.2">
      <c r="A75">
        <v>657</v>
      </c>
      <c r="B75" s="1" t="s">
        <v>32</v>
      </c>
      <c r="C75" s="3">
        <v>264862</v>
      </c>
      <c r="D75" s="4">
        <f>(C75-$C$3)/$C$3*100</f>
        <v>-2.1465094283856478</v>
      </c>
      <c r="E75" s="3">
        <v>280554</v>
      </c>
      <c r="F75" s="4">
        <f>(E75-$E$3)/$E$3*100</f>
        <v>-4.8837296030973798</v>
      </c>
      <c r="G75" s="3">
        <v>323512</v>
      </c>
      <c r="H75" s="4">
        <f>(G75-$G$3)/$G$3*100</f>
        <v>-4.7390211009228338</v>
      </c>
      <c r="I75" s="3">
        <v>353634</v>
      </c>
      <c r="J75" s="4">
        <f>(I75-$I$3)/$I$3*100</f>
        <v>-4.6425653429544482</v>
      </c>
      <c r="L75" s="7">
        <v>9830</v>
      </c>
      <c r="M75" s="4">
        <f>(L75-$L$3)/$L$3*100</f>
        <v>-27.556792011349192</v>
      </c>
      <c r="N75" s="7">
        <v>9291.25</v>
      </c>
      <c r="O75" s="4">
        <f>(N75-$N$3)/$N$3*100</f>
        <v>-16.328965734612094</v>
      </c>
      <c r="P75" s="7">
        <v>10395.25</v>
      </c>
      <c r="Q75" s="4">
        <f>(P75-$P$3)/$P$3*100</f>
        <v>-28.578299180679846</v>
      </c>
      <c r="R75" s="8">
        <v>11133.25</v>
      </c>
      <c r="S75" s="4">
        <f>(R75-$R$3)/$R$3*100</f>
        <v>-32.060474766583269</v>
      </c>
      <c r="U75" s="5">
        <v>122765</v>
      </c>
      <c r="V75" s="4">
        <f>(U75-$U$3)/$U$3*100</f>
        <v>-5.6386960899608765</v>
      </c>
      <c r="W75" s="5">
        <v>143321</v>
      </c>
      <c r="X75" s="4">
        <f>(W75-$W$3)/$W$3*100</f>
        <v>-8.2475480781542085</v>
      </c>
      <c r="Y75" s="5">
        <v>166954</v>
      </c>
      <c r="Z75" s="4">
        <f>(Y75-$Y$3)/$Y$3*100</f>
        <v>-6.4557699634684775</v>
      </c>
      <c r="AA75" s="5">
        <v>181477</v>
      </c>
      <c r="AB75" s="4">
        <f>(AA75-$AA$3)/$AA$3*100</f>
        <v>-6.2691423701676001</v>
      </c>
      <c r="AD75" s="4">
        <f>(D75*0.5)+(M75*0.2)+(V75*0.3)</f>
        <v>-8.2762219434509259</v>
      </c>
      <c r="AE75" s="4">
        <f>(F75*0.5)+(O75*0.2)+(X75*0.3)</f>
        <v>-8.1819223719173717</v>
      </c>
      <c r="AF75" s="4">
        <f>(H75*0.5)+(Q75*0.2)+(Z75*0.3)</f>
        <v>-10.021901375637929</v>
      </c>
      <c r="AG75" s="4">
        <f>(J75*0.5)+(S75*0.2)+(AB75*0.3)</f>
        <v>-10.614120335844158</v>
      </c>
    </row>
    <row r="76" spans="1:33" x14ac:dyDescent="0.2">
      <c r="A76">
        <v>661</v>
      </c>
      <c r="B76" s="1" t="s">
        <v>36</v>
      </c>
      <c r="C76" s="3">
        <v>265493</v>
      </c>
      <c r="D76" s="4">
        <f>(C76-$C$3)/$C$3*100</f>
        <v>-1.9133859431341254</v>
      </c>
      <c r="E76" s="3">
        <v>286419</v>
      </c>
      <c r="F76" s="4">
        <f>(E76-$E$3)/$E$3*100</f>
        <v>-2.8953176543180579</v>
      </c>
      <c r="G76" s="3">
        <v>315695</v>
      </c>
      <c r="H76" s="4">
        <f>(G76-$G$3)/$G$3*100</f>
        <v>-7.0408061106105313</v>
      </c>
      <c r="I76" s="3">
        <v>351356</v>
      </c>
      <c r="J76" s="4">
        <f>(I76-$I$3)/$I$3*100</f>
        <v>-5.2568282140266573</v>
      </c>
      <c r="L76" s="7">
        <v>10125.5</v>
      </c>
      <c r="M76" s="4">
        <f>(L76-$L$3)/$L$3*100</f>
        <v>-25.379074009248853</v>
      </c>
      <c r="N76" s="7">
        <v>9381.25</v>
      </c>
      <c r="O76" s="4">
        <f>(N76-$N$3)/$N$3*100</f>
        <v>-15.518483497681121</v>
      </c>
      <c r="P76" s="7">
        <v>11059.75</v>
      </c>
      <c r="Q76" s="4">
        <f>(P76-$P$3)/$P$3*100</f>
        <v>-24.012779333207369</v>
      </c>
      <c r="R76" s="8">
        <v>10944.75</v>
      </c>
      <c r="S76" s="4">
        <f>(R76-$R$3)/$R$3*100</f>
        <v>-33.210776835296272</v>
      </c>
      <c r="U76" s="5">
        <v>121094</v>
      </c>
      <c r="V76" s="4">
        <f>(U76-$U$3)/$U$3*100</f>
        <v>-6.9230828356430765</v>
      </c>
      <c r="W76" s="5">
        <v>145199</v>
      </c>
      <c r="X76" s="4">
        <f>(W76-$W$3)/$W$3*100</f>
        <v>-7.0452741287034906</v>
      </c>
      <c r="Y76" s="5">
        <v>160331</v>
      </c>
      <c r="Z76" s="4">
        <f>(Y76-$Y$3)/$Y$3*100</f>
        <v>-10.166633048701227</v>
      </c>
      <c r="AA76" s="5">
        <v>175057</v>
      </c>
      <c r="AB76" s="4">
        <f>(AA76-$AA$3)/$AA$3*100</f>
        <v>-9.5850011621000437</v>
      </c>
      <c r="AD76" s="4">
        <f>(D76*0.5)+(M76*0.2)+(V76*0.3)</f>
        <v>-8.1094326241097558</v>
      </c>
      <c r="AE76" s="4">
        <f>(F76*0.5)+(O76*0.2)+(X76*0.3)</f>
        <v>-6.6649377653063002</v>
      </c>
      <c r="AF76" s="4">
        <f>(H76*0.5)+(Q76*0.2)+(Z76*0.3)</f>
        <v>-11.372948836557107</v>
      </c>
      <c r="AG76" s="4">
        <f>(J76*0.5)+(S76*0.2)+(AB76*0.3)</f>
        <v>-12.146069822702596</v>
      </c>
    </row>
    <row r="77" spans="1:33" x14ac:dyDescent="0.2">
      <c r="A77">
        <v>665</v>
      </c>
      <c r="B77" s="1" t="s">
        <v>51</v>
      </c>
      <c r="C77" s="3">
        <v>254970</v>
      </c>
      <c r="D77" s="4">
        <f>(C77-$C$3)/$C$3*100</f>
        <v>-5.8011172193651355</v>
      </c>
      <c r="E77" s="3">
        <v>281002</v>
      </c>
      <c r="F77" s="4">
        <f>(E77-$E$3)/$E$3*100</f>
        <v>-4.7318440868052845</v>
      </c>
      <c r="G77" s="3">
        <v>318240</v>
      </c>
      <c r="H77" s="4">
        <f>(G77-$G$3)/$G$3*100</f>
        <v>-6.2914082790056707</v>
      </c>
      <c r="I77" s="3">
        <v>348692</v>
      </c>
      <c r="J77" s="4">
        <f>(I77-$I$3)/$I$3*100</f>
        <v>-5.9751760140865207</v>
      </c>
      <c r="L77" s="7">
        <v>5448.5</v>
      </c>
      <c r="M77" s="4">
        <f>(L77-$L$3)/$L$3*100</f>
        <v>-59.846712235385155</v>
      </c>
      <c r="N77" s="7">
        <v>4698.75</v>
      </c>
      <c r="O77" s="4">
        <f>(N77-$N$3)/$N$3*100</f>
        <v>-57.686073213562075</v>
      </c>
      <c r="P77" s="7">
        <v>5524.25</v>
      </c>
      <c r="Q77" s="4">
        <f>(P77-$P$3)/$P$3*100</f>
        <v>-62.045036843642109</v>
      </c>
      <c r="R77" s="8">
        <v>6041</v>
      </c>
      <c r="S77" s="4">
        <f>(R77-$R$3)/$R$3*100</f>
        <v>-63.135412217001289</v>
      </c>
      <c r="U77" s="5">
        <v>119994</v>
      </c>
      <c r="V77" s="4">
        <f>(U77-$U$3)/$U$3*100</f>
        <v>-7.7685797956971889</v>
      </c>
      <c r="W77" s="5">
        <v>155085</v>
      </c>
      <c r="X77" s="4">
        <f>(W77-$W$3)/$W$3*100</f>
        <v>-0.71637089959284006</v>
      </c>
      <c r="Y77" s="5">
        <v>170496</v>
      </c>
      <c r="Z77" s="4">
        <f>(Y77-$Y$3)/$Y$3*100</f>
        <v>-4.4711894036172932</v>
      </c>
      <c r="AA77" s="5">
        <v>195869</v>
      </c>
      <c r="AB77" s="4">
        <f>(AA77-$AA$3)/$AA$3*100</f>
        <v>1.1641659995351601</v>
      </c>
      <c r="AD77" s="4">
        <f>(D77*0.5)+(M77*0.2)+(V77*0.3)</f>
        <v>-17.200474995468756</v>
      </c>
      <c r="AE77" s="4">
        <f>(F77*0.5)+(O77*0.2)+(X77*0.3)</f>
        <v>-14.11804795599291</v>
      </c>
      <c r="AF77" s="4">
        <f>(H77*0.5)+(Q77*0.2)+(Z77*0.3)</f>
        <v>-16.896068329316446</v>
      </c>
      <c r="AG77" s="4">
        <f>(J77*0.5)+(S77*0.2)+(AB77*0.3)</f>
        <v>-15.265420650582971</v>
      </c>
    </row>
    <row r="78" spans="1:33" x14ac:dyDescent="0.2">
      <c r="A78">
        <v>671</v>
      </c>
      <c r="B78" s="1" t="s">
        <v>80</v>
      </c>
      <c r="C78" s="3">
        <v>251694</v>
      </c>
      <c r="D78" s="4">
        <f>(C78-$C$3)/$C$3*100</f>
        <v>-7.0114381982621028</v>
      </c>
      <c r="E78" s="3">
        <v>272540</v>
      </c>
      <c r="F78" s="4">
        <f>(E78-$E$3)/$E$3*100</f>
        <v>-7.6007173878403442</v>
      </c>
      <c r="G78" s="3">
        <v>302745</v>
      </c>
      <c r="H78" s="4">
        <f>(G78-$G$3)/$G$3*100</f>
        <v>-10.854048515043905</v>
      </c>
      <c r="I78" s="3">
        <v>328535</v>
      </c>
      <c r="J78" s="4">
        <f>(I78-$I$3)/$I$3*100</f>
        <v>-11.410512577827753</v>
      </c>
      <c r="L78" s="7">
        <v>8047.25</v>
      </c>
      <c r="M78" s="4">
        <f>(L78-$L$3)/$L$3*100</f>
        <v>-40.694953663614427</v>
      </c>
      <c r="N78" s="7">
        <v>6797.25</v>
      </c>
      <c r="O78" s="4">
        <f>(N78-$N$3)/$N$3*100</f>
        <v>-38.788329055788196</v>
      </c>
      <c r="P78" s="7">
        <v>7044.75</v>
      </c>
      <c r="Q78" s="4">
        <f>(P78-$P$3)/$P$3*100</f>
        <v>-51.598275477077927</v>
      </c>
      <c r="R78" s="8">
        <v>7283</v>
      </c>
      <c r="S78" s="4">
        <f>(R78-$R$3)/$R$3*100</f>
        <v>-55.556233599804727</v>
      </c>
      <c r="U78" s="5">
        <v>121255</v>
      </c>
      <c r="V78" s="4">
        <f>(U78-$U$3)/$U$3*100</f>
        <v>-6.7993328260351582</v>
      </c>
      <c r="W78" s="5">
        <v>147951</v>
      </c>
      <c r="X78" s="4">
        <f>(W78-$W$3)/$W$3*100</f>
        <v>-5.2834754551740035</v>
      </c>
      <c r="Y78" s="5">
        <v>161320</v>
      </c>
      <c r="Z78" s="4">
        <f>(Y78-$Y$3)/$Y$3*100</f>
        <v>-9.6124969183531679</v>
      </c>
      <c r="AA78" s="5">
        <v>178037</v>
      </c>
      <c r="AB78" s="4">
        <f>(AA78-$AA$3)/$AA$3*100</f>
        <v>-8.0458642150659809</v>
      </c>
      <c r="AD78" s="4">
        <f>(D78*0.5)+(M78*0.2)+(V78*0.3)</f>
        <v>-13.684509679664485</v>
      </c>
      <c r="AE78" s="4">
        <f>(F78*0.5)+(O78*0.2)+(X78*0.3)</f>
        <v>-13.143067141630013</v>
      </c>
      <c r="AF78" s="4">
        <f>(H78*0.5)+(Q78*0.2)+(Z78*0.3)</f>
        <v>-18.630428428443487</v>
      </c>
      <c r="AG78" s="4">
        <f>(J78*0.5)+(S78*0.2)+(AB78*0.3)</f>
        <v>-19.230262273394615</v>
      </c>
    </row>
    <row r="79" spans="1:33" x14ac:dyDescent="0.2">
      <c r="A79">
        <v>706</v>
      </c>
      <c r="B79" s="1" t="s">
        <v>82</v>
      </c>
      <c r="C79" s="3">
        <v>274726</v>
      </c>
      <c r="D79" s="4">
        <f>(C79-$C$3)/$C$3*100</f>
        <v>1.4977537388425843</v>
      </c>
      <c r="E79" s="3">
        <v>293577</v>
      </c>
      <c r="F79" s="4">
        <f>(E79-$E$3)/$E$3*100</f>
        <v>-0.46853969534748896</v>
      </c>
      <c r="G79" s="3">
        <v>325861</v>
      </c>
      <c r="H79" s="4">
        <f>(G79-$G$3)/$G$3*100</f>
        <v>-4.0473372084121007</v>
      </c>
      <c r="I79" s="3">
        <v>363621</v>
      </c>
      <c r="J79" s="4">
        <f>(I79-$I$3)/$I$3*100</f>
        <v>-1.9495700429552569</v>
      </c>
      <c r="L79" s="7">
        <v>11489.5</v>
      </c>
      <c r="M79" s="4">
        <f>(L79-$L$3)/$L$3*100</f>
        <v>-15.3269340604676</v>
      </c>
      <c r="N79" s="7">
        <v>9359.25</v>
      </c>
      <c r="O79" s="4">
        <f>(N79-$N$3)/$N$3*100</f>
        <v>-15.716601377819803</v>
      </c>
      <c r="P79" s="7">
        <v>11747.5</v>
      </c>
      <c r="Q79" s="4">
        <f>(P79-$P$3)/$P$3*100</f>
        <v>-19.287517820642748</v>
      </c>
      <c r="R79" s="8">
        <v>11734.25</v>
      </c>
      <c r="S79" s="4">
        <f>(R79-$R$3)/$R$3*100</f>
        <v>-28.392933422835178</v>
      </c>
      <c r="U79" s="5">
        <v>120025</v>
      </c>
      <c r="V79" s="4">
        <f>(U79-$U$3)/$U$3*100</f>
        <v>-7.7447521540956643</v>
      </c>
      <c r="W79" s="5">
        <v>143956</v>
      </c>
      <c r="X79" s="4">
        <f>(W79-$W$3)/$W$3*100</f>
        <v>-7.8410283987605949</v>
      </c>
      <c r="Y79" s="5">
        <v>165661</v>
      </c>
      <c r="Z79" s="4">
        <f>(Y79-$Y$3)/$Y$3*100</f>
        <v>-7.1802371187162413</v>
      </c>
      <c r="AA79" s="5">
        <v>181581</v>
      </c>
      <c r="AB79" s="4">
        <f>(AA79-$AA$3)/$AA$3*100</f>
        <v>-6.2154275236939291</v>
      </c>
      <c r="AD79" s="4">
        <f>(D79*0.5)+(M79*0.2)+(V79*0.3)</f>
        <v>-4.6399355889009275</v>
      </c>
      <c r="AE79" s="4">
        <f>(F79*0.5)+(O79*0.2)+(X79*0.3)</f>
        <v>-5.7298986428658836</v>
      </c>
      <c r="AF79" s="4">
        <f>(H79*0.5)+(Q79*0.2)+(Z79*0.3)</f>
        <v>-8.0352433039494713</v>
      </c>
      <c r="AG79" s="4">
        <f>(J79*0.5)+(S79*0.2)+(AB79*0.3)</f>
        <v>-8.5179999631528425</v>
      </c>
    </row>
    <row r="80" spans="1:33" x14ac:dyDescent="0.2">
      <c r="A80">
        <v>707</v>
      </c>
      <c r="B80" s="1" t="s">
        <v>58</v>
      </c>
      <c r="C80" s="3">
        <v>242109</v>
      </c>
      <c r="D80" s="4">
        <f>(C80-$C$3)/$C$3*100</f>
        <v>-10.552624578826034</v>
      </c>
      <c r="E80" s="3">
        <v>259663</v>
      </c>
      <c r="F80" s="4">
        <f>(E80-$E$3)/$E$3*100</f>
        <v>-11.966408890727186</v>
      </c>
      <c r="G80" s="3">
        <v>295869</v>
      </c>
      <c r="H80" s="4">
        <f>(G80-$G$3)/$G$3*100</f>
        <v>-12.878747725305207</v>
      </c>
      <c r="I80" s="3">
        <v>321270</v>
      </c>
      <c r="J80" s="4">
        <f>(I80-$I$3)/$I$3*100</f>
        <v>-13.369520373411422</v>
      </c>
      <c r="L80" s="7">
        <v>7987.5</v>
      </c>
      <c r="M80" s="4">
        <f>(L80-$L$3)/$L$3*100</f>
        <v>-41.135287506678701</v>
      </c>
      <c r="N80" s="7">
        <v>6568.75</v>
      </c>
      <c r="O80" s="4">
        <f>(N80-$N$3)/$N$3*100</f>
        <v>-40.846053401774057</v>
      </c>
      <c r="P80" s="7">
        <v>7169.25</v>
      </c>
      <c r="Q80" s="4">
        <f>(P80-$P$3)/$P$3*100</f>
        <v>-50.742884625294153</v>
      </c>
      <c r="R80" s="8">
        <v>7179.75</v>
      </c>
      <c r="S80" s="4">
        <f>(R80-$R$3)/$R$3*100</f>
        <v>-56.186306218343809</v>
      </c>
      <c r="U80" s="5">
        <v>114675</v>
      </c>
      <c r="V80" s="4">
        <f>(U80-$U$3)/$U$3*100</f>
        <v>-11.856941914358844</v>
      </c>
      <c r="W80" s="5">
        <v>137274</v>
      </c>
      <c r="X80" s="4">
        <f>(W80-$W$3)/$W$3*100</f>
        <v>-12.118767765230084</v>
      </c>
      <c r="Y80" s="5">
        <v>159575</v>
      </c>
      <c r="Z80" s="4">
        <f>(Y80-$Y$3)/$Y$3*100</f>
        <v>-10.590219413254442</v>
      </c>
      <c r="AA80" s="5">
        <v>175109</v>
      </c>
      <c r="AB80" s="4">
        <f>(AA80-$AA$3)/$AA$3*100</f>
        <v>-9.5581437388632082</v>
      </c>
      <c r="AD80" s="4">
        <f>(D80*0.5)+(M80*0.2)+(V80*0.3)</f>
        <v>-17.06045236505641</v>
      </c>
      <c r="AE80" s="4">
        <f>(F80*0.5)+(O80*0.2)+(X80*0.3)</f>
        <v>-17.788045455287431</v>
      </c>
      <c r="AF80" s="4">
        <f>(H80*0.5)+(Q80*0.2)+(Z80*0.3)</f>
        <v>-19.765016611687766</v>
      </c>
      <c r="AG80" s="4">
        <f>(J80*0.5)+(S80*0.2)+(AB80*0.3)</f>
        <v>-20.789464552033433</v>
      </c>
    </row>
    <row r="81" spans="1:33" x14ac:dyDescent="0.2">
      <c r="A81">
        <v>710</v>
      </c>
      <c r="B81" s="1" t="s">
        <v>12</v>
      </c>
      <c r="C81" s="3">
        <v>274136</v>
      </c>
      <c r="D81" s="4">
        <f>(C81-$C$3)/$C$3*100</f>
        <v>1.2797777383696873</v>
      </c>
      <c r="E81" s="3">
        <v>300164</v>
      </c>
      <c r="F81" s="4">
        <f>(E81-$E$3)/$E$3*100</f>
        <v>1.764652036384718</v>
      </c>
      <c r="G81" s="3">
        <v>343441</v>
      </c>
      <c r="H81" s="4">
        <f>(G81-$G$3)/$G$3*100</f>
        <v>1.1292497776835508</v>
      </c>
      <c r="I81" s="3">
        <v>376417</v>
      </c>
      <c r="J81" s="4">
        <f>(I81-$I$3)/$I$3*100</f>
        <v>1.5008723179929406</v>
      </c>
      <c r="L81" s="7">
        <v>11330</v>
      </c>
      <c r="M81" s="4">
        <f>(L81-$L$3)/$L$3*100</f>
        <v>-16.50238590931702</v>
      </c>
      <c r="N81" s="7">
        <v>10966.5</v>
      </c>
      <c r="O81" s="4">
        <f>(N81-$N$3)/$N$3*100</f>
        <v>-1.2427394299608268</v>
      </c>
      <c r="P81" s="7">
        <v>13210.75</v>
      </c>
      <c r="Q81" s="4">
        <f>(P81-$P$3)/$P$3*100</f>
        <v>-9.2340988337140804</v>
      </c>
      <c r="R81" s="8">
        <v>13657</v>
      </c>
      <c r="S81" s="4">
        <f>(R81-$R$3)/$R$3*100</f>
        <v>-16.659547202050405</v>
      </c>
      <c r="U81" s="5">
        <v>119523</v>
      </c>
      <c r="V81" s="4">
        <f>(U81-$U$3)/$U$3*100</f>
        <v>-8.1306062213203596</v>
      </c>
      <c r="W81" s="5">
        <v>147489</v>
      </c>
      <c r="X81" s="4">
        <f>(W81-$W$3)/$W$3*100</f>
        <v>-5.5792425290005383</v>
      </c>
      <c r="Y81" s="5">
        <v>174443</v>
      </c>
      <c r="Z81" s="4">
        <f>(Y81-$Y$3)/$Y$3*100</f>
        <v>-2.2596875770411708</v>
      </c>
      <c r="AA81" s="5">
        <v>188890</v>
      </c>
      <c r="AB81" s="4">
        <f>(AA81-$AA$3)/$AA$3*100</f>
        <v>-2.4404100921932703</v>
      </c>
      <c r="AD81" s="4">
        <f>(D81*0.5)+(M81*0.2)+(V81*0.3)</f>
        <v>-5.0997701790746683</v>
      </c>
      <c r="AE81" s="4">
        <f>(F81*0.5)+(O81*0.2)+(X81*0.3)</f>
        <v>-1.0399946264999678</v>
      </c>
      <c r="AF81" s="4">
        <f>(H81*0.5)+(Q81*0.2)+(Z81*0.3)</f>
        <v>-1.9601011510133919</v>
      </c>
      <c r="AG81" s="4">
        <f>(J81*0.5)+(S81*0.2)+(AB81*0.3)</f>
        <v>-3.3135963090715919</v>
      </c>
    </row>
    <row r="82" spans="1:33" x14ac:dyDescent="0.2">
      <c r="A82">
        <v>727</v>
      </c>
      <c r="B82" s="1" t="s">
        <v>62</v>
      </c>
      <c r="C82" s="3">
        <v>267764</v>
      </c>
      <c r="D82" s="4">
        <f>(C82-$C$3)/$C$3*100</f>
        <v>-1.0743630667376012</v>
      </c>
      <c r="E82" s="3">
        <v>293817</v>
      </c>
      <c r="F82" s="4">
        <f>(E82-$E$3)/$E$3*100</f>
        <v>-0.38717245447672388</v>
      </c>
      <c r="G82" s="3">
        <v>331454</v>
      </c>
      <c r="H82" s="4">
        <f>(G82-$G$3)/$G$3*100</f>
        <v>-2.4004287321189848</v>
      </c>
      <c r="I82" s="3">
        <v>359949</v>
      </c>
      <c r="J82" s="4">
        <f>(I82-$I$3)/$I$3*100</f>
        <v>-2.9397251187134454</v>
      </c>
      <c r="L82" s="7">
        <v>12860</v>
      </c>
      <c r="M82" s="4">
        <f>(L82-$L$3)/$L$3*100</f>
        <v>-5.22689168524421</v>
      </c>
      <c r="N82" s="7">
        <v>11145.5</v>
      </c>
      <c r="O82" s="4">
        <f>(N82-$N$3)/$N$3*100</f>
        <v>0.36921968571299923</v>
      </c>
      <c r="P82" s="7">
        <v>13447</v>
      </c>
      <c r="Q82" s="4">
        <f>(P82-$P$3)/$P$3*100</f>
        <v>-7.6109173981002769</v>
      </c>
      <c r="R82" s="8">
        <v>14345.25</v>
      </c>
      <c r="S82" s="4">
        <f>(R82-$R$3)/$R$3*100</f>
        <v>-12.459571611643376</v>
      </c>
      <c r="U82" s="5">
        <v>121388</v>
      </c>
      <c r="V82" s="4">
        <f>(U82-$U$3)/$U$3*100</f>
        <v>-6.6971045572286139</v>
      </c>
      <c r="W82" s="5">
        <v>150378</v>
      </c>
      <c r="X82" s="4">
        <f>(W82-$W$3)/$W$3*100</f>
        <v>-3.7297380348774682</v>
      </c>
      <c r="Y82" s="5">
        <v>171771</v>
      </c>
      <c r="Z82" s="4">
        <f>(Y82-$Y$3)/$Y$3*100</f>
        <v>-3.7568076380017481</v>
      </c>
      <c r="AA82" s="5">
        <v>187019</v>
      </c>
      <c r="AB82" s="4">
        <f>(AA82-$AA$3)/$AA$3*100</f>
        <v>-3.406760839810965</v>
      </c>
      <c r="AD82" s="4">
        <f>(D82*0.5)+(M82*0.2)+(V82*0.3)</f>
        <v>-3.5916912375862267</v>
      </c>
      <c r="AE82" s="4">
        <f>(F82*0.5)+(O82*0.2)+(X82*0.3)</f>
        <v>-1.2386637005590024</v>
      </c>
      <c r="AF82" s="4">
        <f>(H82*0.5)+(Q82*0.2)+(Z82*0.3)</f>
        <v>-3.8494401370800722</v>
      </c>
      <c r="AG82" s="4">
        <f>(J82*0.5)+(S82*0.2)+(AB82*0.3)</f>
        <v>-4.983805133628687</v>
      </c>
    </row>
    <row r="83" spans="1:33" x14ac:dyDescent="0.2">
      <c r="A83">
        <v>730</v>
      </c>
      <c r="B83" s="1" t="s">
        <v>65</v>
      </c>
      <c r="C83" s="3">
        <v>253663</v>
      </c>
      <c r="D83" s="4">
        <f>(C83-$C$3)/$C$3*100</f>
        <v>-6.2839894780398424</v>
      </c>
      <c r="E83" s="3">
        <v>271183</v>
      </c>
      <c r="F83" s="4">
        <f>(E83-$E$3)/$E$3*100</f>
        <v>-8.0607813289304602</v>
      </c>
      <c r="G83" s="3">
        <v>309465</v>
      </c>
      <c r="H83" s="4">
        <f>(G83-$G$3)/$G$3*100</f>
        <v>-8.875284888959559</v>
      </c>
      <c r="I83" s="3">
        <v>334591</v>
      </c>
      <c r="J83" s="4">
        <f>(I83-$I$3)/$I$3*100</f>
        <v>-9.7775117230370157</v>
      </c>
      <c r="L83" s="7">
        <v>10459</v>
      </c>
      <c r="M83" s="4">
        <f>(L83-$L$3)/$L$3*100</f>
        <v>-22.921311052563702</v>
      </c>
      <c r="N83" s="7">
        <v>9260.5</v>
      </c>
      <c r="O83" s="4">
        <f>(N83-$N$3)/$N$3*100</f>
        <v>-16.605880498896845</v>
      </c>
      <c r="P83" s="7">
        <v>10261</v>
      </c>
      <c r="Q83" s="4">
        <f>(P83-$P$3)/$P$3*100</f>
        <v>-29.500678472663562</v>
      </c>
      <c r="R83" s="8">
        <v>10667.75</v>
      </c>
      <c r="S83" s="4">
        <f>(R83-$R$3)/$R$3*100</f>
        <v>-34.901141148471346</v>
      </c>
      <c r="U83" s="5">
        <v>118318</v>
      </c>
      <c r="V83" s="4">
        <f>(U83-$U$3)/$U$3*100</f>
        <v>-9.0568097093796354</v>
      </c>
      <c r="W83" s="5">
        <v>141698</v>
      </c>
      <c r="X83" s="4">
        <f>(W83-$W$3)/$W$3*100</f>
        <v>-9.2865739673759951</v>
      </c>
      <c r="Y83" s="5">
        <v>161734</v>
      </c>
      <c r="Z83" s="4">
        <f>(Y83-$Y$3)/$Y$3*100</f>
        <v>-9.3805329568121216</v>
      </c>
      <c r="AA83" s="5">
        <v>173993</v>
      </c>
      <c r="AB83" s="4">
        <f>(AA83-$AA$3)/$AA$3*100</f>
        <v>-10.134545360638381</v>
      </c>
      <c r="AD83" s="4">
        <f>(D83*0.5)+(M83*0.2)+(V83*0.3)</f>
        <v>-10.443299862346553</v>
      </c>
      <c r="AE83" s="4">
        <f>(F83*0.5)+(O83*0.2)+(X83*0.3)</f>
        <v>-10.137538954457398</v>
      </c>
      <c r="AF83" s="4">
        <f>(H83*0.5)+(Q83*0.2)+(Z83*0.3)</f>
        <v>-13.151938026056129</v>
      </c>
      <c r="AG83" s="4">
        <f>(J83*0.5)+(S83*0.2)+(AB83*0.3)</f>
        <v>-14.909347699404291</v>
      </c>
    </row>
    <row r="84" spans="1:33" x14ac:dyDescent="0.2">
      <c r="A84">
        <v>740</v>
      </c>
      <c r="B84" s="1" t="s">
        <v>73</v>
      </c>
      <c r="C84" s="3">
        <v>282923</v>
      </c>
      <c r="D84" s="4">
        <f>(C84-$C$3)/$C$3*100</f>
        <v>4.5261423420228173</v>
      </c>
      <c r="E84" s="3">
        <v>292842</v>
      </c>
      <c r="F84" s="4">
        <f>(E84-$E$3)/$E$3*100</f>
        <v>-0.71772687051420703</v>
      </c>
      <c r="G84" s="3">
        <v>342110</v>
      </c>
      <c r="H84" s="4">
        <f>(G84-$G$3)/$G$3*100</f>
        <v>0.73732501781476179</v>
      </c>
      <c r="I84" s="3">
        <v>378357</v>
      </c>
      <c r="J84" s="4">
        <f>(I84-$I$3)/$I$3*100</f>
        <v>2.0239934636821797</v>
      </c>
      <c r="L84" s="7">
        <v>13208</v>
      </c>
      <c r="M84" s="4">
        <f>(L84-$L$3)/$L$3*100</f>
        <v>-2.6622694695727471</v>
      </c>
      <c r="N84" s="7">
        <v>11437</v>
      </c>
      <c r="O84" s="4">
        <f>(N84-$N$3)/$N$3*100</f>
        <v>2.9942815975505424</v>
      </c>
      <c r="P84" s="7">
        <v>14648.75</v>
      </c>
      <c r="Q84" s="4">
        <f>(P84-$P$3)/$P$3*100</f>
        <v>0.64583726961988352</v>
      </c>
      <c r="R84" s="8">
        <v>15990.5</v>
      </c>
      <c r="S84" s="4">
        <f>(R84-$R$3)/$R$3*100</f>
        <v>-2.4196009031549401</v>
      </c>
      <c r="U84" s="5">
        <v>122898</v>
      </c>
      <c r="V84" s="4">
        <f>(U84-$U$3)/$U$3*100</f>
        <v>-5.5364678211543339</v>
      </c>
      <c r="W84" s="5">
        <v>149129</v>
      </c>
      <c r="X84" s="4">
        <f>(W84-$W$3)/$W$3*100</f>
        <v>-4.5293334357634887</v>
      </c>
      <c r="Y84" s="5">
        <v>170908</v>
      </c>
      <c r="Z84" s="4">
        <f>(Y84-$Y$3)/$Y$3*100</f>
        <v>-4.2403460409242699</v>
      </c>
      <c r="AA84" s="5">
        <v>185167</v>
      </c>
      <c r="AB84" s="4">
        <f>(AA84-$AA$3)/$AA$3*100</f>
        <v>-4.3632982981690462</v>
      </c>
      <c r="AD84" s="4">
        <f>(D84*0.5)+(M84*0.2)+(V84*0.3)</f>
        <v>6.9676930750559141E-2</v>
      </c>
      <c r="AE84" s="4">
        <f>(F84*0.5)+(O84*0.2)+(X84*0.3)</f>
        <v>-1.1188071464760416</v>
      </c>
      <c r="AF84" s="4">
        <f>(H84*0.5)+(Q84*0.2)+(Z84*0.3)</f>
        <v>-0.77427384944592337</v>
      </c>
      <c r="AG84" s="4">
        <f>(J84*0.5)+(S84*0.2)+(AB84*0.3)</f>
        <v>-0.78091293824061214</v>
      </c>
    </row>
    <row r="85" spans="1:33" x14ac:dyDescent="0.2">
      <c r="A85">
        <v>741</v>
      </c>
      <c r="B85" s="1" t="s">
        <v>72</v>
      </c>
      <c r="C85" s="3">
        <v>230616</v>
      </c>
      <c r="D85" s="4">
        <f>(C85-$C$3)/$C$3*100</f>
        <v>-14.798723177868418</v>
      </c>
      <c r="E85" s="3">
        <v>259595</v>
      </c>
      <c r="F85" s="4">
        <f>(E85-$E$3)/$E$3*100</f>
        <v>-11.989462942307236</v>
      </c>
      <c r="G85" s="3">
        <v>298271</v>
      </c>
      <c r="H85" s="4">
        <f>(G85-$G$3)/$G$3*100</f>
        <v>-12.171457512529225</v>
      </c>
      <c r="I85" s="3">
        <v>331348</v>
      </c>
      <c r="J85" s="4">
        <f>(I85-$I$3)/$I$3*100</f>
        <v>-10.651986916578355</v>
      </c>
      <c r="L85" s="7">
        <v>8283.5</v>
      </c>
      <c r="M85" s="4">
        <f>(L85-$L$3)/$L$3*100</f>
        <v>-38.953884702544357</v>
      </c>
      <c r="N85" s="7">
        <v>5446.666666666667</v>
      </c>
      <c r="O85" s="4">
        <f>(N85-$N$3)/$N$3*100</f>
        <v>-50.950815735362539</v>
      </c>
      <c r="P85" s="7">
        <v>7397.5</v>
      </c>
      <c r="Q85" s="4">
        <f>(P85-$P$3)/$P$3*100</f>
        <v>-49.174668063690547</v>
      </c>
      <c r="R85" s="8">
        <v>10488.75</v>
      </c>
      <c r="S85" s="4">
        <f>(R85-$R$3)/$R$3*100</f>
        <v>-35.993470433880518</v>
      </c>
      <c r="U85" s="5">
        <v>110751</v>
      </c>
      <c r="V85" s="4">
        <f>(U85-$U$3)/$U$3*100</f>
        <v>-14.873060160951876</v>
      </c>
      <c r="W85" s="5">
        <v>140792</v>
      </c>
      <c r="X85" s="4">
        <f>(W85-$W$3)/$W$3*100</f>
        <v>-9.8665847225423171</v>
      </c>
      <c r="Y85" s="5">
        <v>162843</v>
      </c>
      <c r="Z85" s="4">
        <f>(Y85-$Y$3)/$Y$3*100</f>
        <v>-8.7591608955825997</v>
      </c>
      <c r="AA85" s="5">
        <v>181636</v>
      </c>
      <c r="AB85" s="4">
        <f>(AA85-$AA$3)/$AA$3*100</f>
        <v>-6.1870206337318905</v>
      </c>
      <c r="AD85" s="4">
        <f>(D85*0.5)+(M85*0.2)+(V85*0.3)</f>
        <v>-19.652056577728644</v>
      </c>
      <c r="AE85" s="4">
        <f>(F85*0.5)+(O85*0.2)+(X85*0.3)</f>
        <v>-19.144870034988823</v>
      </c>
      <c r="AF85" s="4">
        <f>(H85*0.5)+(Q85*0.2)+(Z85*0.3)</f>
        <v>-18.548410637677502</v>
      </c>
      <c r="AG85" s="4">
        <f>(J85*0.5)+(S85*0.2)+(AB85*0.3)</f>
        <v>-14.380793735184849</v>
      </c>
    </row>
    <row r="86" spans="1:33" x14ac:dyDescent="0.2">
      <c r="A86">
        <v>746</v>
      </c>
      <c r="B86" s="1" t="s">
        <v>74</v>
      </c>
      <c r="C86" s="3">
        <v>290324</v>
      </c>
      <c r="D86" s="4">
        <f>(C86-$C$3)/$C$3*100</f>
        <v>7.2604480699887688</v>
      </c>
      <c r="E86" s="3">
        <v>319704</v>
      </c>
      <c r="F86" s="4">
        <f>(E86-$E$3)/$E$3*100</f>
        <v>8.3893015639461748</v>
      </c>
      <c r="G86" s="3">
        <v>368605</v>
      </c>
      <c r="H86" s="4">
        <f>(G86-$G$3)/$G$3*100</f>
        <v>8.5390128560743914</v>
      </c>
      <c r="I86" s="3">
        <v>404314</v>
      </c>
      <c r="J86" s="4">
        <f>(I86-$I$3)/$I$3*100</f>
        <v>9.0233004629891784</v>
      </c>
      <c r="L86" s="7">
        <v>14888.5</v>
      </c>
      <c r="M86" s="4">
        <f>(L86-$L$3)/$L$3*100</f>
        <v>9.7223501667372929</v>
      </c>
      <c r="N86" s="7">
        <v>14059</v>
      </c>
      <c r="O86" s="4">
        <f>(N86-$N$3)/$N$3*100</f>
        <v>26.606330766806252</v>
      </c>
      <c r="P86" s="7">
        <v>16890</v>
      </c>
      <c r="Q86" s="4">
        <f>(P86-$P$3)/$P$3*100</f>
        <v>16.044590254040777</v>
      </c>
      <c r="R86" s="8">
        <v>18599</v>
      </c>
      <c r="S86" s="4">
        <f>(R86-$R$3)/$R$3*100</f>
        <v>13.498504912430583</v>
      </c>
      <c r="U86" s="5">
        <v>125813</v>
      </c>
      <c r="V86" s="4">
        <f>(U86-$U$3)/$U$3*100</f>
        <v>-3.2959008770109377</v>
      </c>
      <c r="W86" s="5">
        <v>157838</v>
      </c>
      <c r="X86" s="4">
        <f>(W86-$W$3)/$W$3*100</f>
        <v>1.0460679624081328</v>
      </c>
      <c r="Y86" s="5">
        <v>180015</v>
      </c>
      <c r="Z86" s="4">
        <f>(Y86-$Y$3)/$Y$3*100</f>
        <v>0.86230081355476373</v>
      </c>
      <c r="AA86" s="5">
        <v>196606</v>
      </c>
      <c r="AB86" s="4">
        <f>(AA86-$AA$3)/$AA$3*100</f>
        <v>1.54481832502647</v>
      </c>
      <c r="AD86" s="4">
        <f>(D86*0.5)+(M86*0.2)+(V86*0.3)</f>
        <v>4.5859238052385622</v>
      </c>
      <c r="AE86" s="4">
        <f>(F86*0.5)+(O86*0.2)+(X86*0.3)</f>
        <v>9.8297373240567794</v>
      </c>
      <c r="AF86" s="4">
        <f>(H86*0.5)+(Q86*0.2)+(Z86*0.3)</f>
        <v>7.7371147229117803</v>
      </c>
      <c r="AG86" s="4">
        <f>(J86*0.5)+(S86*0.2)+(AB86*0.3)</f>
        <v>7.6747967114886464</v>
      </c>
    </row>
    <row r="87" spans="1:33" x14ac:dyDescent="0.2">
      <c r="A87">
        <v>751</v>
      </c>
      <c r="B87" s="1" t="s">
        <v>97</v>
      </c>
      <c r="C87" s="3">
        <v>263067</v>
      </c>
      <c r="D87" s="4">
        <f>(C87-$C$3)/$C$3*100</f>
        <v>-2.8096737010108175</v>
      </c>
      <c r="E87" s="3">
        <v>285875</v>
      </c>
      <c r="F87" s="4">
        <f>(E87-$E$3)/$E$3*100</f>
        <v>-3.079750066958459</v>
      </c>
      <c r="G87" s="3">
        <v>328970</v>
      </c>
      <c r="H87" s="4">
        <f>(G87-$G$3)/$G$3*100</f>
        <v>-3.1318645724751626</v>
      </c>
      <c r="I87" s="3">
        <v>359620</v>
      </c>
      <c r="J87" s="4">
        <f>(I87-$I$3)/$I$3*100</f>
        <v>-3.0284399934205384</v>
      </c>
      <c r="L87" s="7">
        <v>19320</v>
      </c>
      <c r="M87" s="4">
        <f>(L87-$L$3)/$L$3*100</f>
        <v>42.38075059417433</v>
      </c>
      <c r="N87" s="7">
        <v>18060.25</v>
      </c>
      <c r="O87" s="4">
        <f>(N87-$N$3)/$N$3*100</f>
        <v>62.639020217029127</v>
      </c>
      <c r="P87" s="7">
        <v>23548.75</v>
      </c>
      <c r="Q87" s="4">
        <f>(P87-$P$3)/$P$3*100</f>
        <v>61.794259605970559</v>
      </c>
      <c r="R87" s="8">
        <v>27048</v>
      </c>
      <c r="S87" s="4">
        <f>(R87-$R$3)/$R$3*100</f>
        <v>65.057667663391712</v>
      </c>
      <c r="U87" s="5">
        <v>129881</v>
      </c>
      <c r="V87" s="4">
        <f>(U87-$U$3)/$U$3*100</f>
        <v>-0.16909939201082236</v>
      </c>
      <c r="W87" s="5">
        <v>153531</v>
      </c>
      <c r="X87" s="4">
        <f>(W87-$W$3)/$W$3*100</f>
        <v>-1.7112237842820925</v>
      </c>
      <c r="Y87" s="5">
        <v>175239</v>
      </c>
      <c r="Z87" s="4">
        <f>(Y87-$Y$3)/$Y$3*100</f>
        <v>-1.8136892355274659</v>
      </c>
      <c r="AA87" s="5">
        <v>187968</v>
      </c>
      <c r="AB87" s="4">
        <f>(AA87-$AA$3)/$AA$3*100</f>
        <v>-2.916612865738708</v>
      </c>
      <c r="AD87" s="4">
        <f>(D87*0.5)+(M87*0.2)+(V87*0.3)</f>
        <v>7.0205834507262104</v>
      </c>
      <c r="AE87" s="4">
        <f>(F87*0.5)+(O87*0.2)+(X87*0.3)</f>
        <v>10.474561874641967</v>
      </c>
      <c r="AF87" s="4">
        <f>(H87*0.5)+(Q87*0.2)+(Z87*0.3)</f>
        <v>10.248812864298291</v>
      </c>
      <c r="AG87" s="4">
        <f>(J87*0.5)+(S87*0.2)+(AB87*0.3)</f>
        <v>10.622329676246462</v>
      </c>
    </row>
    <row r="88" spans="1:33" x14ac:dyDescent="0.2">
      <c r="A88">
        <v>756</v>
      </c>
      <c r="B88" s="1" t="s">
        <v>41</v>
      </c>
      <c r="C88" s="3">
        <v>266945</v>
      </c>
      <c r="D88" s="4">
        <f>(C88-$C$3)/$C$3*100</f>
        <v>-1.376943311461843</v>
      </c>
      <c r="E88" s="3">
        <v>280160</v>
      </c>
      <c r="F88" s="4">
        <f>(E88-$E$3)/$E$3*100</f>
        <v>-5.0173074901935522</v>
      </c>
      <c r="G88" s="3">
        <v>326330</v>
      </c>
      <c r="H88" s="4">
        <f>(G88-$G$3)/$G$3*100</f>
        <v>-3.9092359970082979</v>
      </c>
      <c r="I88" s="3">
        <v>342835</v>
      </c>
      <c r="J88" s="4">
        <f>(I88-$I$3)/$I$3*100</f>
        <v>-7.554516503932847</v>
      </c>
      <c r="L88" s="7">
        <v>8433.5</v>
      </c>
      <c r="M88" s="4">
        <f>(L88-$L$3)/$L$3*100</f>
        <v>-37.84844409234114</v>
      </c>
      <c r="N88" s="7">
        <v>7654</v>
      </c>
      <c r="O88" s="4">
        <f>(N88-$N$3)/$N$3*100</f>
        <v>-31.07298842811473</v>
      </c>
      <c r="P88" s="7">
        <v>8928</v>
      </c>
      <c r="Q88" s="4">
        <f>(P88-$P$3)/$P$3*100</f>
        <v>-38.659200604613616</v>
      </c>
      <c r="R88" s="8">
        <v>9095</v>
      </c>
      <c r="S88" s="4">
        <f>(R88-$R$3)/$R$3*100</f>
        <v>-44.49868798437786</v>
      </c>
      <c r="U88" s="5">
        <v>117017</v>
      </c>
      <c r="V88" s="4">
        <f>(U88-$U$3)/$U$3*100</f>
        <v>-10.056802023043636</v>
      </c>
      <c r="W88" s="5">
        <v>140306</v>
      </c>
      <c r="X88" s="4">
        <f>(W88-$W$3)/$W$3*100</f>
        <v>-10.177716319684516</v>
      </c>
      <c r="Y88" s="5">
        <v>159524</v>
      </c>
      <c r="Z88" s="4">
        <f>(Y88-$Y$3)/$Y$3*100</f>
        <v>-10.618794683879065</v>
      </c>
      <c r="AA88" s="5">
        <v>169544</v>
      </c>
      <c r="AB88" s="4">
        <f>(AA88-$AA$3)/$AA$3*100</f>
        <v>-12.432404514113058</v>
      </c>
      <c r="AD88" s="4">
        <f>(D88*0.5)+(M88*0.2)+(V88*0.3)</f>
        <v>-11.27520108111224</v>
      </c>
      <c r="AE88" s="4">
        <f>(F88*0.5)+(O88*0.2)+(X88*0.3)</f>
        <v>-11.776566326625076</v>
      </c>
      <c r="AF88" s="4">
        <f>(H88*0.5)+(Q88*0.2)+(Z88*0.3)</f>
        <v>-12.872096524590592</v>
      </c>
      <c r="AG88" s="4">
        <f>(J88*0.5)+(S88*0.2)+(AB88*0.3)</f>
        <v>-16.406717203075914</v>
      </c>
    </row>
    <row r="89" spans="1:33" x14ac:dyDescent="0.2">
      <c r="A89">
        <v>760</v>
      </c>
      <c r="B89" s="1" t="s">
        <v>67</v>
      </c>
      <c r="C89" s="3">
        <v>261515</v>
      </c>
      <c r="D89" s="4">
        <f>(C89-$C$3)/$C$3*100</f>
        <v>-3.3830614175090146</v>
      </c>
      <c r="E89" s="3">
        <v>280615</v>
      </c>
      <c r="F89" s="4">
        <f>(E89-$E$3)/$E$3*100</f>
        <v>-4.8630487627093935</v>
      </c>
      <c r="G89" s="3">
        <v>318280</v>
      </c>
      <c r="H89" s="4">
        <f>(G89-$G$3)/$G$3*100</f>
        <v>-6.2796299240885016</v>
      </c>
      <c r="I89" s="3">
        <v>348411</v>
      </c>
      <c r="J89" s="4">
        <f>(I89-$I$3)/$I$3*100</f>
        <v>-6.0509476851889303</v>
      </c>
      <c r="L89" s="7">
        <v>6685</v>
      </c>
      <c r="M89" s="4">
        <f>(L89-$L$3)/$L$3*100</f>
        <v>-50.734196805276632</v>
      </c>
      <c r="N89" s="7">
        <v>6217.75</v>
      </c>
      <c r="O89" s="4">
        <f>(N89-$N$3)/$N$3*100</f>
        <v>-44.006934125804854</v>
      </c>
      <c r="P89" s="7">
        <v>7172.25</v>
      </c>
      <c r="Q89" s="4">
        <f>(P89-$P$3)/$P$3*100</f>
        <v>-50.722272797540327</v>
      </c>
      <c r="R89" s="8">
        <v>7108.5</v>
      </c>
      <c r="S89" s="4">
        <f>(R89-$R$3)/$R$3*100</f>
        <v>-56.621102093122602</v>
      </c>
      <c r="U89" s="5">
        <v>119009</v>
      </c>
      <c r="V89" s="4">
        <f>(U89-$U$3)/$U$3*100</f>
        <v>-8.5256838917456435</v>
      </c>
      <c r="W89" s="5">
        <v>144819</v>
      </c>
      <c r="X89" s="4">
        <f>(W89-$W$3)/$W$3*100</f>
        <v>-7.2885457478681719</v>
      </c>
      <c r="Y89" s="5">
        <v>165381</v>
      </c>
      <c r="Z89" s="4">
        <f>(Y89-$Y$3)/$Y$3*100</f>
        <v>-7.3371209574396552</v>
      </c>
      <c r="AA89" s="5">
        <v>179750</v>
      </c>
      <c r="AB89" s="4">
        <f>(AA89-$AA$3)/$AA$3*100</f>
        <v>-7.1611187149755962</v>
      </c>
      <c r="AD89" s="4">
        <f>(D89*0.5)+(M89*0.2)+(V89*0.3)</f>
        <v>-14.396075237333529</v>
      </c>
      <c r="AE89" s="4">
        <f>(F89*0.5)+(O89*0.2)+(X89*0.3)</f>
        <v>-13.41947493087612</v>
      </c>
      <c r="AF89" s="4">
        <f>(H89*0.5)+(Q89*0.2)+(Z89*0.3)</f>
        <v>-15.485405808784215</v>
      </c>
      <c r="AG89" s="4">
        <f>(J89*0.5)+(S89*0.2)+(AB89*0.3)</f>
        <v>-16.498029875711666</v>
      </c>
    </row>
    <row r="90" spans="1:33" x14ac:dyDescent="0.2">
      <c r="A90">
        <v>766</v>
      </c>
      <c r="B90" s="1" t="s">
        <v>29</v>
      </c>
      <c r="C90" s="3">
        <v>270446</v>
      </c>
      <c r="D90" s="4">
        <f>(C90-$C$3)/$C$3*100</f>
        <v>-8.3495891706567363E-2</v>
      </c>
      <c r="E90" s="3">
        <v>290868</v>
      </c>
      <c r="F90" s="4">
        <f>(E90-$E$3)/$E$3*100</f>
        <v>-1.38697242667625</v>
      </c>
      <c r="G90" s="3">
        <v>333340</v>
      </c>
      <c r="H90" s="4">
        <f>(G90-$G$3)/$G$3*100</f>
        <v>-1.8450792977744799</v>
      </c>
      <c r="I90" s="3">
        <v>362595</v>
      </c>
      <c r="J90" s="4">
        <f>(I90-$I$3)/$I$3*100</f>
        <v>-2.226231020005339</v>
      </c>
      <c r="L90" s="7">
        <v>9989.25</v>
      </c>
      <c r="M90" s="4">
        <f>(L90-$L$3)/$L$3*100</f>
        <v>-26.383182563516776</v>
      </c>
      <c r="N90" s="7">
        <v>7823.75</v>
      </c>
      <c r="O90" s="4">
        <f>(N90-$N$3)/$N$3*100</f>
        <v>-29.544328875681032</v>
      </c>
      <c r="P90" s="7">
        <v>8822.5</v>
      </c>
      <c r="Q90" s="4">
        <f>(P90-$P$3)/$P$3*100</f>
        <v>-39.384049880623159</v>
      </c>
      <c r="R90" s="8">
        <v>9913.25</v>
      </c>
      <c r="S90" s="4">
        <f>(R90-$R$3)/$R$3*100</f>
        <v>-39.505400622444618</v>
      </c>
      <c r="U90" s="5">
        <v>118915</v>
      </c>
      <c r="V90" s="4">
        <f>(U90-$U$3)/$U$3*100</f>
        <v>-8.5979354501502687</v>
      </c>
      <c r="W90" s="5">
        <v>143450</v>
      </c>
      <c r="X90" s="4">
        <f>(W90-$W$3)/$W$3*100</f>
        <v>-8.164963765332514</v>
      </c>
      <c r="Y90" s="5">
        <v>169891</v>
      </c>
      <c r="Z90" s="4">
        <f>(Y90-$Y$3)/$Y$3*100</f>
        <v>-4.8101705551446692</v>
      </c>
      <c r="AA90" s="5">
        <v>183551</v>
      </c>
      <c r="AB90" s="4">
        <f>(AA90-$AA$3)/$AA$3*100</f>
        <v>-5.1979443741445657</v>
      </c>
      <c r="AD90" s="4">
        <f>(D90*0.5)+(M90*0.2)+(V90*0.3)</f>
        <v>-7.8977650936017199</v>
      </c>
      <c r="AE90" s="4">
        <f>(F90*0.5)+(O90*0.2)+(X90*0.3)</f>
        <v>-9.0518411180740852</v>
      </c>
      <c r="AF90" s="4">
        <f>(H90*0.5)+(Q90*0.2)+(Z90*0.3)</f>
        <v>-10.242400791555273</v>
      </c>
      <c r="AG90" s="4">
        <f>(J90*0.5)+(S90*0.2)+(AB90*0.3)</f>
        <v>-10.573578946734964</v>
      </c>
    </row>
    <row r="91" spans="1:33" x14ac:dyDescent="0.2">
      <c r="A91">
        <v>773</v>
      </c>
      <c r="B91" s="1" t="s">
        <v>57</v>
      </c>
      <c r="C91" s="3">
        <v>230781</v>
      </c>
      <c r="D91" s="4">
        <f>(C91-$C$3)/$C$3*100</f>
        <v>-14.737763787905658</v>
      </c>
      <c r="E91" s="3">
        <v>256288</v>
      </c>
      <c r="F91" s="4">
        <f>(E91-$E$3)/$E$3*100</f>
        <v>-13.110635715472318</v>
      </c>
      <c r="G91" s="3">
        <v>298124</v>
      </c>
      <c r="H91" s="4">
        <f>(G91-$G$3)/$G$3*100</f>
        <v>-12.214742966849821</v>
      </c>
      <c r="I91" s="3">
        <v>318156</v>
      </c>
      <c r="J91" s="4">
        <f>(I91-$I$3)/$I$3*100</f>
        <v>-14.209210707265182</v>
      </c>
      <c r="L91" s="7">
        <v>5151.5</v>
      </c>
      <c r="M91" s="4">
        <f>(L91-$L$3)/$L$3*100</f>
        <v>-62.035484643587523</v>
      </c>
      <c r="N91" s="7">
        <v>4718.25</v>
      </c>
      <c r="O91" s="4">
        <f>(N91-$N$3)/$N$3*100</f>
        <v>-57.510468728893692</v>
      </c>
      <c r="P91" s="7">
        <v>5353</v>
      </c>
      <c r="Q91" s="4">
        <f>(P91-$P$3)/$P$3*100</f>
        <v>-63.221628677923015</v>
      </c>
      <c r="R91" s="8">
        <v>5127.75</v>
      </c>
      <c r="S91" s="4">
        <f>(R91-$R$3)/$R$3*100</f>
        <v>-68.708427411972906</v>
      </c>
      <c r="U91" s="5">
        <v>115023</v>
      </c>
      <c r="V91" s="4">
        <f>(U91-$U$3)/$U$3*100</f>
        <v>-11.589457421541725</v>
      </c>
      <c r="W91" s="5">
        <v>135671</v>
      </c>
      <c r="X91" s="4">
        <f>(W91-$W$3)/$W$3*100</f>
        <v>-13.144989885022152</v>
      </c>
      <c r="Y91" s="5">
        <v>156484</v>
      </c>
      <c r="Z91" s="4">
        <f>(Y91-$Y$3)/$Y$3*100</f>
        <v>-12.32210493287613</v>
      </c>
      <c r="AA91" s="5">
        <v>175114</v>
      </c>
      <c r="AB91" s="4">
        <f>(AA91-$AA$3)/$AA$3*100</f>
        <v>-9.5555612943212047</v>
      </c>
      <c r="AD91" s="4">
        <f>(D91*0.5)+(M91*0.2)+(V91*0.3)</f>
        <v>-23.252816049132853</v>
      </c>
      <c r="AE91" s="4">
        <f>(F91*0.5)+(O91*0.2)+(X91*0.3)</f>
        <v>-22.000908569021544</v>
      </c>
      <c r="AF91" s="4">
        <f>(H91*0.5)+(Q91*0.2)+(Z91*0.3)</f>
        <v>-22.448328698872352</v>
      </c>
      <c r="AG91" s="4">
        <f>(J91*0.5)+(S91*0.2)+(AB91*0.3)</f>
        <v>-23.712959224323534</v>
      </c>
    </row>
    <row r="92" spans="1:33" x14ac:dyDescent="0.2">
      <c r="A92">
        <v>779</v>
      </c>
      <c r="B92" s="1" t="s">
        <v>75</v>
      </c>
      <c r="C92" s="3">
        <v>250038</v>
      </c>
      <c r="D92" s="4">
        <f>(C92-$C$3)/$C$3*100</f>
        <v>-7.6232488029792513</v>
      </c>
      <c r="E92" s="3">
        <v>266550</v>
      </c>
      <c r="F92" s="4">
        <f>(E92-$E$3)/$E$3*100</f>
        <v>-9.631508107906523</v>
      </c>
      <c r="G92" s="3">
        <v>306969</v>
      </c>
      <c r="H92" s="4">
        <f>(G92-$G$3)/$G$3*100</f>
        <v>-9.6102542357908867</v>
      </c>
      <c r="I92" s="3">
        <v>334112</v>
      </c>
      <c r="J92" s="4">
        <f>(I92-$I$3)/$I$3*100</f>
        <v>-9.9066741090087405</v>
      </c>
      <c r="L92" s="7">
        <v>5774.75</v>
      </c>
      <c r="M92" s="4">
        <f>(L92-$L$3)/$L$3*100</f>
        <v>-57.442378908193156</v>
      </c>
      <c r="N92" s="7">
        <v>6597.5</v>
      </c>
      <c r="O92" s="4">
        <f>(N92-$N$3)/$N$3*100</f>
        <v>-40.587149353865549</v>
      </c>
      <c r="P92" s="7">
        <v>6376</v>
      </c>
      <c r="Q92" s="4">
        <f>(P92-$P$3)/$P$3*100</f>
        <v>-56.192995413868331</v>
      </c>
      <c r="R92" s="8">
        <v>6454.25</v>
      </c>
      <c r="S92" s="4">
        <f>(R92-$R$3)/$R$3*100</f>
        <v>-60.613596143284312</v>
      </c>
      <c r="U92" s="5">
        <v>118073</v>
      </c>
      <c r="V92" s="4">
        <f>(U92-$U$3)/$U$3*100</f>
        <v>-9.2451249413916887</v>
      </c>
      <c r="W92" s="5">
        <v>142307</v>
      </c>
      <c r="X92" s="4">
        <f>(W92-$W$3)/$W$3*100</f>
        <v>-8.8966991882410174</v>
      </c>
      <c r="Y92" s="5">
        <v>163721</v>
      </c>
      <c r="Z92" s="4">
        <f>(Y92-$Y$3)/$Y$3*100</f>
        <v>-8.267218001299895</v>
      </c>
      <c r="AA92" s="5">
        <v>181063</v>
      </c>
      <c r="AB92" s="4">
        <f>(AA92-$AA$3)/$AA$3*100</f>
        <v>-6.4829687782454872</v>
      </c>
      <c r="AD92" s="4">
        <f>(D92*0.5)+(M92*0.2)+(V92*0.3)</f>
        <v>-18.073637665545764</v>
      </c>
      <c r="AE92" s="4">
        <f>(F92*0.5)+(O92*0.2)+(X92*0.3)</f>
        <v>-15.602193681198678</v>
      </c>
      <c r="AF92" s="4">
        <f>(H92*0.5)+(Q92*0.2)+(Z92*0.3)</f>
        <v>-18.523891601059081</v>
      </c>
      <c r="AG92" s="4">
        <f>(J92*0.5)+(S92*0.2)+(AB92*0.3)</f>
        <v>-19.020946916634877</v>
      </c>
    </row>
    <row r="93" spans="1:33" x14ac:dyDescent="0.2">
      <c r="A93">
        <v>787</v>
      </c>
      <c r="B93" s="1" t="s">
        <v>84</v>
      </c>
      <c r="C93" s="3">
        <v>249458</v>
      </c>
      <c r="D93" s="4">
        <f>(C93-$C$3)/$C$3*100</f>
        <v>-7.8375302949695564</v>
      </c>
      <c r="E93" s="3">
        <v>267164</v>
      </c>
      <c r="F93" s="4">
        <f>(E93-$E$3)/$E$3*100</f>
        <v>-9.4233435833454831</v>
      </c>
      <c r="G93" s="3">
        <v>307087</v>
      </c>
      <c r="H93" s="4">
        <f>(G93-$G$3)/$G$3*100</f>
        <v>-9.5755080887852397</v>
      </c>
      <c r="I93" s="3">
        <v>332032</v>
      </c>
      <c r="J93" s="4">
        <f>(I93-$I$3)/$I$3*100</f>
        <v>-10.467546265211634</v>
      </c>
      <c r="L93" s="7">
        <v>6228.75</v>
      </c>
      <c r="M93" s="4">
        <f>(L93-$L$3)/$L$3*100</f>
        <v>-54.096578661311426</v>
      </c>
      <c r="N93" s="7">
        <v>5690</v>
      </c>
      <c r="O93" s="4">
        <f>(N93-$N$3)/$N$3*100</f>
        <v>-48.759511909586209</v>
      </c>
      <c r="P93" s="7">
        <v>7004.25</v>
      </c>
      <c r="Q93" s="4">
        <f>(P93-$P$3)/$P$3*100</f>
        <v>-51.876535151754574</v>
      </c>
      <c r="R93" s="8">
        <v>7250.75</v>
      </c>
      <c r="S93" s="4">
        <f>(R93-$R$3)/$R$3*100</f>
        <v>-55.753035943125653</v>
      </c>
      <c r="U93" s="5">
        <v>115299</v>
      </c>
      <c r="V93" s="4">
        <f>(U93-$U$3)/$U$3*100</f>
        <v>-11.377314547928147</v>
      </c>
      <c r="W93" s="5">
        <v>138976</v>
      </c>
      <c r="X93" s="4">
        <f>(W93-$W$3)/$W$3*100</f>
        <v>-11.029166986760902</v>
      </c>
      <c r="Y93" s="5">
        <v>159708</v>
      </c>
      <c r="Z93" s="4">
        <f>(Y93-$Y$3)/$Y$3*100</f>
        <v>-10.515699589860821</v>
      </c>
      <c r="AA93" s="5">
        <v>174646</v>
      </c>
      <c r="AB93" s="4">
        <f>(AA93-$AA$3)/$AA$3*100</f>
        <v>-9.7972781034527276</v>
      </c>
      <c r="AD93" s="4">
        <f>(D93*0.5)+(M93*0.2)+(V93*0.3)</f>
        <v>-18.151275244125507</v>
      </c>
      <c r="AE93" s="4">
        <f>(F93*0.5)+(O93*0.2)+(X93*0.3)</f>
        <v>-17.772324269618252</v>
      </c>
      <c r="AF93" s="4">
        <f>(H93*0.5)+(Q93*0.2)+(Z93*0.3)</f>
        <v>-18.317770951701782</v>
      </c>
      <c r="AG93" s="4">
        <f>(J93*0.5)+(S93*0.2)+(AB93*0.3)</f>
        <v>-19.323563752266768</v>
      </c>
    </row>
    <row r="94" spans="1:33" x14ac:dyDescent="0.2">
      <c r="A94">
        <v>791</v>
      </c>
      <c r="B94" s="1" t="s">
        <v>92</v>
      </c>
      <c r="C94" s="3">
        <v>263956</v>
      </c>
      <c r="D94" s="4">
        <f>(C94-$C$3)/$C$3*100</f>
        <v>-2.4812318969084353</v>
      </c>
      <c r="E94" s="3">
        <v>286346</v>
      </c>
      <c r="F94" s="4">
        <f>(E94-$E$3)/$E$3*100</f>
        <v>-2.9200668567495822</v>
      </c>
      <c r="G94" s="3">
        <v>326170</v>
      </c>
      <c r="H94" s="4">
        <f>(G94-$G$3)/$G$3*100</f>
        <v>-3.9563494166769728</v>
      </c>
      <c r="I94" s="3">
        <v>352699</v>
      </c>
      <c r="J94" s="4">
        <f>(I94-$I$3)/$I$3*100</f>
        <v>-4.8946881631706534</v>
      </c>
      <c r="L94" s="7">
        <v>9289</v>
      </c>
      <c r="M94" s="4">
        <f>(L94-$L$3)/$L$3*100</f>
        <v>-31.543747812148794</v>
      </c>
      <c r="N94" s="7">
        <v>8305.75</v>
      </c>
      <c r="O94" s="4">
        <f>(N94-$N$3)/$N$3*100</f>
        <v>-25.203746229006256</v>
      </c>
      <c r="P94" s="7">
        <v>9982.75</v>
      </c>
      <c r="Q94" s="4">
        <f>(P94-$P$3)/$P$3*100</f>
        <v>-31.412425496830931</v>
      </c>
      <c r="R94" s="8">
        <v>10246.25</v>
      </c>
      <c r="S94" s="4">
        <f>(R94-$R$3)/$R$3*100</f>
        <v>-37.473302007689021</v>
      </c>
      <c r="U94" s="5">
        <v>119746</v>
      </c>
      <c r="V94" s="4">
        <f>(U94-$U$3)/$U$3*100</f>
        <v>-7.9592009285093885</v>
      </c>
      <c r="W94" s="5">
        <v>147573</v>
      </c>
      <c r="X94" s="4">
        <f>(W94-$W$3)/$W$3*100</f>
        <v>-5.5254666973957134</v>
      </c>
      <c r="Y94" s="5">
        <v>167816</v>
      </c>
      <c r="Z94" s="4">
        <f>(Y94-$Y$3)/$Y$3*100</f>
        <v>-5.9727918599699681</v>
      </c>
      <c r="AA94" s="5">
        <v>181324</v>
      </c>
      <c r="AB94" s="4">
        <f>(AA94-$AA$3)/$AA$3*100</f>
        <v>-6.3481651731529061</v>
      </c>
      <c r="AD94" s="4">
        <f>(D94*0.5)+(M94*0.2)+(V94*0.3)</f>
        <v>-9.9371257894367933</v>
      </c>
      <c r="AE94" s="4">
        <f>(F94*0.5)+(O94*0.2)+(X94*0.3)</f>
        <v>-8.1584226833947557</v>
      </c>
      <c r="AF94" s="4">
        <f>(H94*0.5)+(Q94*0.2)+(Z94*0.3)</f>
        <v>-10.052497365695665</v>
      </c>
      <c r="AG94" s="4">
        <f>(J94*0.5)+(S94*0.2)+(AB94*0.3)</f>
        <v>-11.846454035069003</v>
      </c>
    </row>
    <row r="95" spans="1:33" x14ac:dyDescent="0.2">
      <c r="A95">
        <v>810</v>
      </c>
      <c r="B95" s="1" t="s">
        <v>7</v>
      </c>
      <c r="C95" s="3">
        <v>244901</v>
      </c>
      <c r="D95" s="4">
        <f>(C95-$C$3)/$C$3*100</f>
        <v>-9.5211178104864924</v>
      </c>
      <c r="E95" s="3">
        <v>273349</v>
      </c>
      <c r="F95" s="4">
        <f>(E95-$E$3)/$E$3*100</f>
        <v>-7.3264419800718077</v>
      </c>
      <c r="G95" s="3">
        <v>309448</v>
      </c>
      <c r="H95" s="4">
        <f>(G95-$G$3)/$G$3*100</f>
        <v>-8.8802906897993559</v>
      </c>
      <c r="I95" s="3">
        <v>337692</v>
      </c>
      <c r="J95" s="4">
        <f>(I95-$I$3)/$I$3*100</f>
        <v>-8.9413268401595243</v>
      </c>
      <c r="L95" s="7">
        <v>6841</v>
      </c>
      <c r="M95" s="4">
        <f>(L95-$L$3)/$L$3*100</f>
        <v>-49.584538570665295</v>
      </c>
      <c r="N95" s="7">
        <v>6700.5</v>
      </c>
      <c r="O95" s="4">
        <f>(N95-$N$3)/$N$3*100</f>
        <v>-39.659597460488996</v>
      </c>
      <c r="P95" s="7">
        <v>7525</v>
      </c>
      <c r="Q95" s="4">
        <f>(P95-$P$3)/$P$3*100</f>
        <v>-48.29866538415294</v>
      </c>
      <c r="R95" s="8">
        <v>7520</v>
      </c>
      <c r="S95" s="4">
        <f>(R95-$R$3)/$R$3*100</f>
        <v>-54.109965216330011</v>
      </c>
      <c r="U95" s="5">
        <v>109509</v>
      </c>
      <c r="V95" s="4">
        <f>(U95-$U$3)/$U$3*100</f>
        <v>-15.827703092212971</v>
      </c>
      <c r="W95" s="5">
        <v>134189</v>
      </c>
      <c r="X95" s="4">
        <f>(W95-$W$3)/$W$3*100</f>
        <v>-14.09374919976441</v>
      </c>
      <c r="Y95" s="5">
        <v>154445</v>
      </c>
      <c r="Z95" s="4">
        <f>(Y95-$Y$3)/$Y$3*100</f>
        <v>-13.464555458436989</v>
      </c>
      <c r="AA95" s="5">
        <v>169176</v>
      </c>
      <c r="AB95" s="4">
        <f>(AA95-$AA$3)/$AA$3*100</f>
        <v>-12.622472432404514</v>
      </c>
      <c r="AD95" s="4">
        <f>(D95*0.5)+(M95*0.2)+(V95*0.3)</f>
        <v>-19.425777547040198</v>
      </c>
      <c r="AE95" s="4">
        <f>(F95*0.5)+(O95*0.2)+(X95*0.3)</f>
        <v>-15.823265242063027</v>
      </c>
      <c r="AF95" s="4">
        <f>(H95*0.5)+(Q95*0.2)+(Z95*0.3)</f>
        <v>-18.139245059261363</v>
      </c>
      <c r="AG95" s="4">
        <f>(J95*0.5)+(S95*0.2)+(AB95*0.3)</f>
        <v>-19.079398193067117</v>
      </c>
    </row>
    <row r="96" spans="1:33" x14ac:dyDescent="0.2">
      <c r="A96">
        <v>813</v>
      </c>
      <c r="B96" s="1" t="s">
        <v>17</v>
      </c>
      <c r="C96" s="3">
        <v>246557</v>
      </c>
      <c r="D96" s="4">
        <f>(C96-$C$3)/$C$3*100</f>
        <v>-8.9093072057693448</v>
      </c>
      <c r="E96" s="3">
        <v>272822</v>
      </c>
      <c r="F96" s="4">
        <f>(E96-$E$3)/$E$3*100</f>
        <v>-7.5051108798171953</v>
      </c>
      <c r="G96" s="3">
        <v>305034</v>
      </c>
      <c r="H96" s="4">
        <f>(G96-$G$3)/$G$3*100</f>
        <v>-10.180032154908925</v>
      </c>
      <c r="I96" s="3">
        <v>327898</v>
      </c>
      <c r="J96" s="4">
        <f>(I96-$I$3)/$I$3*100</f>
        <v>-11.582279675664891</v>
      </c>
      <c r="L96" s="7">
        <v>8491.5</v>
      </c>
      <c r="M96" s="4">
        <f>(L96-$L$3)/$L$3*100</f>
        <v>-37.421007056395894</v>
      </c>
      <c r="N96" s="7">
        <v>8063.5</v>
      </c>
      <c r="O96" s="4">
        <f>(N96-$N$3)/$N$3*100</f>
        <v>-27.385294250078797</v>
      </c>
      <c r="P96" s="7">
        <v>9900.25</v>
      </c>
      <c r="Q96" s="4">
        <f>(P96-$P$3)/$P$3*100</f>
        <v>-31.979250760061152</v>
      </c>
      <c r="R96" s="8">
        <v>9405.75</v>
      </c>
      <c r="S96" s="4">
        <f>(R96-$R$3)/$R$3*100</f>
        <v>-42.60236773051809</v>
      </c>
      <c r="U96" s="5">
        <v>118601</v>
      </c>
      <c r="V96" s="4">
        <f>(U96-$U$3)/$U$3*100</f>
        <v>-8.8392864005657135</v>
      </c>
      <c r="W96" s="5">
        <v>144809</v>
      </c>
      <c r="X96" s="4">
        <f>(W96-$W$3)/$W$3*100</f>
        <v>-7.2949476325830318</v>
      </c>
      <c r="Y96" s="5">
        <v>165373</v>
      </c>
      <c r="Z96" s="4">
        <f>(Y96-$Y$3)/$Y$3*100</f>
        <v>-7.3416033528317532</v>
      </c>
      <c r="AA96" s="5">
        <v>178153</v>
      </c>
      <c r="AB96" s="4">
        <f>(AA96-$AA$3)/$AA$3*100</f>
        <v>-7.9859515016915017</v>
      </c>
      <c r="AD96" s="4">
        <f>(D96*0.5)+(M96*0.2)+(V96*0.3)</f>
        <v>-14.590640934333567</v>
      </c>
      <c r="AE96" s="4">
        <f>(F96*0.5)+(O96*0.2)+(X96*0.3)</f>
        <v>-11.418098579699265</v>
      </c>
      <c r="AF96" s="4">
        <f>(H96*0.5)+(Q96*0.2)+(Z96*0.3)</f>
        <v>-13.68834723531622</v>
      </c>
      <c r="AG96" s="4">
        <f>(J96*0.5)+(S96*0.2)+(AB96*0.3)</f>
        <v>-16.707398834443513</v>
      </c>
    </row>
    <row r="97" spans="1:33" x14ac:dyDescent="0.2">
      <c r="A97">
        <v>820</v>
      </c>
      <c r="B97" s="1" t="s">
        <v>91</v>
      </c>
      <c r="C97" s="3">
        <v>243985</v>
      </c>
      <c r="D97" s="4">
        <f>(C97-$C$3)/$C$3*100</f>
        <v>-9.8595347874918726</v>
      </c>
      <c r="E97" s="3">
        <v>264493</v>
      </c>
      <c r="F97" s="4">
        <f>(E97-$E$3)/$E$3*100</f>
        <v>-10.328893168203038</v>
      </c>
      <c r="G97" s="3">
        <v>303929</v>
      </c>
      <c r="H97" s="4">
        <f>(G97-$G$3)/$G$3*100</f>
        <v>-10.50540920949571</v>
      </c>
      <c r="I97" s="3">
        <v>338491</v>
      </c>
      <c r="J97" s="4">
        <f>(I97-$I$3)/$I$3*100</f>
        <v>-8.7258764301565854</v>
      </c>
      <c r="L97" s="7">
        <v>5803</v>
      </c>
      <c r="M97" s="4">
        <f>(L97-$L$3)/$L$3*100</f>
        <v>-57.234187593271542</v>
      </c>
      <c r="N97" s="7">
        <v>6230.25</v>
      </c>
      <c r="O97" s="4">
        <f>(N97-$N$3)/$N$3*100</f>
        <v>-43.894367148453327</v>
      </c>
      <c r="P97" s="7">
        <v>6823.25</v>
      </c>
      <c r="Q97" s="4">
        <f>(P97-$P$3)/$P$3*100</f>
        <v>-53.120115426235429</v>
      </c>
      <c r="R97" s="8">
        <v>6819.5</v>
      </c>
      <c r="S97" s="4">
        <f>(R97-$R$3)/$R$3*100</f>
        <v>-58.384695185207789</v>
      </c>
      <c r="U97" s="5">
        <v>111583</v>
      </c>
      <c r="V97" s="4">
        <f>(U97-$U$3)/$U$3*100</f>
        <v>-14.233557005710948</v>
      </c>
      <c r="W97" s="5">
        <v>133252</v>
      </c>
      <c r="X97" s="4">
        <f>(W97-$W$3)/$W$3*100</f>
        <v>-14.693605797546796</v>
      </c>
      <c r="Y97" s="5">
        <v>157501</v>
      </c>
      <c r="Z97" s="4">
        <f>(Y97-$Y$3)/$Y$3*100</f>
        <v>-11.752280418655729</v>
      </c>
      <c r="AA97" s="5">
        <v>171810</v>
      </c>
      <c r="AB97" s="4">
        <f>(AA97-$AA$3)/$AA$3*100</f>
        <v>-11.262040647677091</v>
      </c>
      <c r="AD97" s="4">
        <f>(D97*0.5)+(M97*0.2)+(V97*0.3)</f>
        <v>-20.64667201411353</v>
      </c>
      <c r="AE97" s="4">
        <f>(F97*0.5)+(O97*0.2)+(X97*0.3)</f>
        <v>-18.351401753056223</v>
      </c>
      <c r="AF97" s="4">
        <f>(H97*0.5)+(Q97*0.2)+(Z97*0.3)</f>
        <v>-19.402411815591663</v>
      </c>
      <c r="AG97" s="4">
        <f>(J97*0.5)+(S97*0.2)+(AB97*0.3)</f>
        <v>-19.418489446422978</v>
      </c>
    </row>
    <row r="98" spans="1:33" x14ac:dyDescent="0.2">
      <c r="A98">
        <v>825</v>
      </c>
      <c r="B98" s="1" t="s">
        <v>54</v>
      </c>
      <c r="C98" s="3">
        <v>228719</v>
      </c>
      <c r="D98" s="4">
        <f>(C98-$C$3)/$C$3*100</f>
        <v>-15.499571437016019</v>
      </c>
      <c r="E98" s="3">
        <v>251743</v>
      </c>
      <c r="F98" s="4">
        <f>(E98-$E$3)/$E$3*100</f>
        <v>-14.651527839462434</v>
      </c>
      <c r="G98" s="3">
        <v>277725</v>
      </c>
      <c r="H98" s="4">
        <f>(G98-$G$3)/$G$3*100</f>
        <v>-18.221409515732937</v>
      </c>
      <c r="I98" s="3">
        <v>309453</v>
      </c>
      <c r="J98" s="4">
        <f>(I98-$I$3)/$I$3*100</f>
        <v>-16.555975310839123</v>
      </c>
      <c r="L98" s="7"/>
      <c r="M98" s="4"/>
      <c r="N98" s="7"/>
      <c r="O98" s="4"/>
      <c r="P98" s="7"/>
      <c r="Q98" s="4"/>
      <c r="R98" s="8"/>
      <c r="S98" s="4"/>
      <c r="U98" s="5">
        <v>115206</v>
      </c>
      <c r="V98" s="4">
        <f>(U98-$U$3)/$U$3*100</f>
        <v>-11.448797472732723</v>
      </c>
      <c r="W98" s="5">
        <v>143025</v>
      </c>
      <c r="X98" s="4">
        <f>(W98-$W$3)/$W$3*100</f>
        <v>-8.4370438657140667</v>
      </c>
      <c r="Y98" s="5">
        <v>159280</v>
      </c>
      <c r="Z98" s="4">
        <f>(Y98-$Y$3)/$Y$3*100</f>
        <v>-10.75550774333804</v>
      </c>
      <c r="AA98" s="5">
        <v>175836</v>
      </c>
      <c r="AB98" s="4">
        <f>(AA98-$AA$3)/$AA$3*100</f>
        <v>-9.1826563024559054</v>
      </c>
      <c r="AD98" s="4">
        <f>(D98*0.5)+(M98*0.2)+(V98*0.3)</f>
        <v>-11.184424960327826</v>
      </c>
      <c r="AE98" s="4">
        <f>(F98*0.5)+(O98*0.2)+(X98*0.3)</f>
        <v>-9.8568770794454359</v>
      </c>
      <c r="AF98" s="4">
        <f>(H98*0.5)+(Q98*0.2)+(Z98*0.3)</f>
        <v>-12.33735708086788</v>
      </c>
      <c r="AG98" s="4">
        <f>(J98*0.5)+(S98*0.2)+(AB98*0.3)</f>
        <v>-11.032784546156334</v>
      </c>
    </row>
    <row r="99" spans="1:33" x14ac:dyDescent="0.2">
      <c r="A99">
        <v>840</v>
      </c>
      <c r="B99" s="1" t="s">
        <v>66</v>
      </c>
      <c r="C99" s="3">
        <v>264138</v>
      </c>
      <c r="D99" s="4">
        <f>(C99-$C$3)/$C$3*100</f>
        <v>-2.4139918425252702</v>
      </c>
      <c r="E99" s="3">
        <v>298480</v>
      </c>
      <c r="F99" s="4">
        <f>(E99-$E$3)/$E$3*100</f>
        <v>1.1937252296081828</v>
      </c>
      <c r="G99" s="3">
        <v>347502</v>
      </c>
      <c r="H99" s="4">
        <f>(G99-$G$3)/$G$3*100</f>
        <v>2.3250472606491055</v>
      </c>
      <c r="I99" s="3">
        <v>375003</v>
      </c>
      <c r="J99" s="4">
        <f>(I99-$I$3)/$I$3*100</f>
        <v>1.1195871118050105</v>
      </c>
      <c r="L99" s="7">
        <v>8718.5</v>
      </c>
      <c r="M99" s="4">
        <f>(L99-$L$3)/$L$3*100</f>
        <v>-35.748106932955025</v>
      </c>
      <c r="N99" s="7">
        <v>8051</v>
      </c>
      <c r="O99" s="4">
        <f>(N99-$N$3)/$N$3*100</f>
        <v>-27.49786122743032</v>
      </c>
      <c r="P99" s="7">
        <v>10091</v>
      </c>
      <c r="Q99" s="4">
        <f>(P99-$P$3)/$P$3*100</f>
        <v>-30.668682045380375</v>
      </c>
      <c r="R99" s="8">
        <v>12032.5</v>
      </c>
      <c r="S99" s="4">
        <f>(R99-$R$3)/$R$3*100</f>
        <v>-26.572893147006777</v>
      </c>
      <c r="U99" s="5">
        <v>116883</v>
      </c>
      <c r="V99" s="4">
        <f>(U99-$U$3)/$U$3*100</f>
        <v>-10.159798925450227</v>
      </c>
      <c r="W99" s="5">
        <v>143671</v>
      </c>
      <c r="X99" s="4">
        <f>(W99-$W$3)/$W$3*100</f>
        <v>-8.0234821131341061</v>
      </c>
      <c r="Y99" s="5">
        <v>167834</v>
      </c>
      <c r="Z99" s="4">
        <f>(Y99-$Y$3)/$Y$3*100</f>
        <v>-5.9627064703377481</v>
      </c>
      <c r="AA99" s="5">
        <v>186372</v>
      </c>
      <c r="AB99" s="4">
        <f>(AA99-$AA$3)/$AA$3*100</f>
        <v>-3.740929163546213</v>
      </c>
      <c r="AD99" s="4">
        <f>(D99*0.5)+(M99*0.2)+(V99*0.3)</f>
        <v>-11.404556985488707</v>
      </c>
      <c r="AE99" s="4">
        <f>(F99*0.5)+(O99*0.2)+(X99*0.3)</f>
        <v>-7.309754264622204</v>
      </c>
      <c r="AF99" s="4">
        <f>(H99*0.5)+(Q99*0.2)+(Z99*0.3)</f>
        <v>-6.7600247198528471</v>
      </c>
      <c r="AG99" s="4">
        <f>(J99*0.5)+(S99*0.2)+(AB99*0.3)</f>
        <v>-5.8770638225627145</v>
      </c>
    </row>
    <row r="100" spans="1:33" x14ac:dyDescent="0.2">
      <c r="A100">
        <v>846</v>
      </c>
      <c r="B100" s="1" t="s">
        <v>55</v>
      </c>
      <c r="C100" s="3">
        <v>250979</v>
      </c>
      <c r="D100" s="4">
        <f>(C100-$C$3)/$C$3*100</f>
        <v>-7.2755955547673929</v>
      </c>
      <c r="E100" s="3">
        <v>271281</v>
      </c>
      <c r="F100" s="4">
        <f>(E100-$E$3)/$E$3*100</f>
        <v>-8.0275563722415662</v>
      </c>
      <c r="G100" s="3">
        <v>314054</v>
      </c>
      <c r="H100" s="4">
        <f>(G100-$G$3)/$G$3*100</f>
        <v>-7.5240131210873775</v>
      </c>
      <c r="I100" s="3">
        <v>340013</v>
      </c>
      <c r="J100" s="4">
        <f>(I100-$I$3)/$I$3*100</f>
        <v>-8.3154690158581204</v>
      </c>
      <c r="L100" s="7">
        <v>7750.5</v>
      </c>
      <c r="M100" s="4">
        <f>(L100-$L$3)/$L$3*100</f>
        <v>-42.881883670799787</v>
      </c>
      <c r="N100" s="7">
        <v>6854.75</v>
      </c>
      <c r="O100" s="4">
        <f>(N100-$N$3)/$N$3*100</f>
        <v>-38.270520959971179</v>
      </c>
      <c r="P100" s="7">
        <v>7410.75</v>
      </c>
      <c r="Q100" s="4">
        <f>(P100-$P$3)/$P$3*100</f>
        <v>-49.083632491111153</v>
      </c>
      <c r="R100" s="8">
        <v>7941.5</v>
      </c>
      <c r="S100" s="4">
        <f>(R100-$R$3)/$R$3*100</f>
        <v>-51.53780435711235</v>
      </c>
      <c r="U100" s="5">
        <v>113870</v>
      </c>
      <c r="V100" s="4">
        <f>(U100-$U$3)/$U$3*100</f>
        <v>-12.475691962398445</v>
      </c>
      <c r="W100" s="5">
        <v>141440</v>
      </c>
      <c r="X100" s="4">
        <f>(W100-$W$3)/$W$3*100</f>
        <v>-9.4517425930193859</v>
      </c>
      <c r="Y100" s="5">
        <v>164723</v>
      </c>
      <c r="Z100" s="4">
        <f>(Y100-$Y$3)/$Y$3*100</f>
        <v>-7.7057979784396782</v>
      </c>
      <c r="AA100" s="5">
        <v>177540</v>
      </c>
      <c r="AB100" s="4">
        <f>(AA100-$AA$3)/$AA$3*100</f>
        <v>-8.3025592025411257</v>
      </c>
      <c r="AD100" s="4">
        <f>(D100*0.5)+(M100*0.2)+(V100*0.3)</f>
        <v>-15.956882100263186</v>
      </c>
      <c r="AE100" s="4">
        <f>(F100*0.5)+(O100*0.2)+(X100*0.3)</f>
        <v>-14.503405156020834</v>
      </c>
      <c r="AF100" s="4">
        <f>(H100*0.5)+(Q100*0.2)+(Z100*0.3)</f>
        <v>-15.890472452297823</v>
      </c>
      <c r="AG100" s="4">
        <f>(J100*0.5)+(S100*0.2)+(AB100*0.3)</f>
        <v>-16.956063140113869</v>
      </c>
    </row>
    <row r="101" spans="1:33" x14ac:dyDescent="0.2">
      <c r="A101">
        <v>849</v>
      </c>
      <c r="B101" s="1" t="s">
        <v>43</v>
      </c>
      <c r="C101" s="3">
        <v>247869</v>
      </c>
      <c r="D101" s="4">
        <f>(C101-$C$3)/$C$3*100</f>
        <v>-8.4245876928533434</v>
      </c>
      <c r="E101" s="3">
        <v>274619</v>
      </c>
      <c r="F101" s="4">
        <f>(E101-$E$3)/$E$3*100</f>
        <v>-6.8958736637973415</v>
      </c>
      <c r="G101" s="3">
        <v>304042</v>
      </c>
      <c r="H101" s="4">
        <f>(G101-$G$3)/$G$3*100</f>
        <v>-10.472135356854709</v>
      </c>
      <c r="I101" s="3">
        <v>335768</v>
      </c>
      <c r="J101" s="4">
        <f>(I101-$I$3)/$I$3*100</f>
        <v>-9.4601335846472043</v>
      </c>
      <c r="L101" s="7">
        <v>7226</v>
      </c>
      <c r="M101" s="4">
        <f>(L101-$L$3)/$L$3*100</f>
        <v>-46.747241004477033</v>
      </c>
      <c r="N101" s="7">
        <v>7160.5</v>
      </c>
      <c r="O101" s="4">
        <f>(N101-$N$3)/$N$3*100</f>
        <v>-35.517132693952902</v>
      </c>
      <c r="P101" s="7">
        <v>8214</v>
      </c>
      <c r="Q101" s="4">
        <f>(P101-$P$3)/$P$3*100</f>
        <v>-43.564815610024219</v>
      </c>
      <c r="R101" s="8">
        <v>7879.5</v>
      </c>
      <c r="S101" s="4">
        <f>(R101-$R$3)/$R$3*100</f>
        <v>-51.916153048147919</v>
      </c>
      <c r="U101" s="5">
        <v>113111</v>
      </c>
      <c r="V101" s="4">
        <f>(U101-$U$3)/$U$3*100</f>
        <v>-13.059084864835782</v>
      </c>
      <c r="W101" s="5">
        <v>137297</v>
      </c>
      <c r="X101" s="4">
        <f>(W101-$W$3)/$W$3*100</f>
        <v>-12.104043430385905</v>
      </c>
      <c r="Y101" s="5">
        <v>157342</v>
      </c>
      <c r="Z101" s="4">
        <f>(Y101-$Y$3)/$Y$3*100</f>
        <v>-11.841368027073667</v>
      </c>
      <c r="AA101" s="5">
        <v>170518</v>
      </c>
      <c r="AB101" s="4">
        <f>(AA101-$AA$3)/$AA$3*100</f>
        <v>-11.929344317330786</v>
      </c>
      <c r="AD101" s="4">
        <f>(D101*0.5)+(M101*0.2)+(V101*0.3)</f>
        <v>-17.479467506772814</v>
      </c>
      <c r="AE101" s="4">
        <f>(F101*0.5)+(O101*0.2)+(X101*0.3)</f>
        <v>-14.182576399805024</v>
      </c>
      <c r="AF101" s="4">
        <f>(H101*0.5)+(Q101*0.2)+(Z101*0.3)</f>
        <v>-17.501441208554297</v>
      </c>
      <c r="AG101" s="4">
        <f>(J101*0.5)+(S101*0.2)+(AB101*0.3)</f>
        <v>-18.692100697152423</v>
      </c>
    </row>
    <row r="102" spans="1:33" x14ac:dyDescent="0.2">
      <c r="A102">
        <v>851</v>
      </c>
      <c r="B102" s="1" t="s">
        <v>96</v>
      </c>
      <c r="C102" s="3">
        <v>253579</v>
      </c>
      <c r="D102" s="4">
        <f>(C102-$C$3)/$C$3*100</f>
        <v>-6.3150233492936092</v>
      </c>
      <c r="E102" s="3">
        <v>275138</v>
      </c>
      <c r="F102" s="4">
        <f>(E102-$E$3)/$E$3*100</f>
        <v>-6.7199170054143122</v>
      </c>
      <c r="G102" s="3">
        <v>312085</v>
      </c>
      <c r="H102" s="4">
        <f>(G102-$G$3)/$G$3*100</f>
        <v>-8.1038026418850073</v>
      </c>
      <c r="I102" s="3">
        <v>339383</v>
      </c>
      <c r="J102" s="4">
        <f>(I102-$I$3)/$I$3*100</f>
        <v>-8.4853485631695751</v>
      </c>
      <c r="L102" s="7">
        <v>11638.5</v>
      </c>
      <c r="M102" s="4">
        <f>(L102-$L$3)/$L$3*100</f>
        <v>-14.228863054332406</v>
      </c>
      <c r="N102" s="7">
        <v>11790.75</v>
      </c>
      <c r="O102" s="4">
        <f>(N102-$N$3)/$N$3*100</f>
        <v>6.1799270565986761</v>
      </c>
      <c r="P102" s="7">
        <v>14189.75</v>
      </c>
      <c r="Q102" s="4">
        <f>(P102-$P$3)/$P$3*100</f>
        <v>-2.5077723767155051</v>
      </c>
      <c r="R102" s="8">
        <v>14827.25</v>
      </c>
      <c r="S102" s="4">
        <f>(R102-$R$3)/$R$3*100</f>
        <v>-9.5182156587538902</v>
      </c>
      <c r="U102" s="5">
        <v>122869</v>
      </c>
      <c r="V102" s="4">
        <f>(U102-$U$3)/$U$3*100</f>
        <v>-5.5587581955557601</v>
      </c>
      <c r="W102" s="5">
        <v>146418</v>
      </c>
      <c r="X102" s="4">
        <f>(W102-$W$3)/$W$3*100</f>
        <v>-6.264884381962049</v>
      </c>
      <c r="Y102" s="5">
        <v>162970</v>
      </c>
      <c r="Z102" s="4">
        <f>(Y102-$Y$3)/$Y$3*100</f>
        <v>-8.6880028687330508</v>
      </c>
      <c r="AA102" s="5">
        <v>176385</v>
      </c>
      <c r="AB102" s="4">
        <f>(AA102-$AA$3)/$AA$3*100</f>
        <v>-8.8991038917439251</v>
      </c>
      <c r="AD102" s="4">
        <f>(D102*0.5)+(M102*0.2)+(V102*0.3)</f>
        <v>-7.6709117441800139</v>
      </c>
      <c r="AE102" s="4">
        <f>(F102*0.5)+(O102*0.2)+(X102*0.3)</f>
        <v>-4.0034384059760351</v>
      </c>
      <c r="AF102" s="4">
        <f>(H102*0.5)+(Q102*0.2)+(Z102*0.3)</f>
        <v>-7.1598566569055198</v>
      </c>
      <c r="AG102" s="4">
        <f>(J102*0.5)+(S102*0.2)+(AB102*0.3)</f>
        <v>-8.8160485808587428</v>
      </c>
    </row>
    <row r="103" spans="1:33" x14ac:dyDescent="0.2">
      <c r="A103">
        <v>860</v>
      </c>
      <c r="B103" s="1" t="s">
        <v>34</v>
      </c>
      <c r="C103" s="3">
        <v>242709</v>
      </c>
      <c r="D103" s="4">
        <f>(C103-$C$3)/$C$3*100</f>
        <v>-10.330954069870545</v>
      </c>
      <c r="E103" s="3">
        <v>271786</v>
      </c>
      <c r="F103" s="4">
        <f>(E103-$E$3)/$E$3*100</f>
        <v>-7.8563461362426645</v>
      </c>
      <c r="G103" s="3">
        <v>309328</v>
      </c>
      <c r="H103" s="4">
        <f>(G103-$G$3)/$G$3*100</f>
        <v>-8.9156257545508613</v>
      </c>
      <c r="I103" s="3">
        <v>334249</v>
      </c>
      <c r="J103" s="4">
        <f>(I103-$I$3)/$I$3*100</f>
        <v>-9.8697320487203761</v>
      </c>
      <c r="L103" s="7">
        <v>7227.75</v>
      </c>
      <c r="M103" s="4">
        <f>(L103-$L$3)/$L$3*100</f>
        <v>-46.734344197357998</v>
      </c>
      <c r="N103" s="7">
        <v>6643.75</v>
      </c>
      <c r="O103" s="4">
        <f>(N103-$N$3)/$N$3*100</f>
        <v>-40.170651537664909</v>
      </c>
      <c r="P103" s="7">
        <v>7732.75</v>
      </c>
      <c r="Q103" s="4">
        <f>(P103-$P$3)/$P$3*100</f>
        <v>-46.871296312200485</v>
      </c>
      <c r="R103" s="8">
        <v>8076.25</v>
      </c>
      <c r="S103" s="4">
        <f>(R103-$R$3)/$R$3*100</f>
        <v>-50.71550619393421</v>
      </c>
      <c r="U103" s="5">
        <v>116354</v>
      </c>
      <c r="V103" s="4">
        <f>(U103-$U$3)/$U$3*100</f>
        <v>-10.56640609987625</v>
      </c>
      <c r="W103" s="5">
        <v>139084</v>
      </c>
      <c r="X103" s="4">
        <f>(W103-$W$3)/$W$3*100</f>
        <v>-10.960026631840414</v>
      </c>
      <c r="Y103" s="5">
        <v>161555</v>
      </c>
      <c r="Z103" s="4">
        <f>(Y103-$Y$3)/$Y$3*100</f>
        <v>-9.4808265537103029</v>
      </c>
      <c r="AA103" s="5">
        <v>177948</v>
      </c>
      <c r="AB103" s="4">
        <f>(AA103-$AA$3)/$AA$3*100</f>
        <v>-8.0918317279136431</v>
      </c>
      <c r="AD103" s="4">
        <f>(D103*0.5)+(M103*0.2)+(V103*0.3)</f>
        <v>-17.682267704369746</v>
      </c>
      <c r="AE103" s="4">
        <f>(F103*0.5)+(O103*0.2)+(X103*0.3)</f>
        <v>-15.250311365206437</v>
      </c>
      <c r="AF103" s="4">
        <f>(H103*0.5)+(Q103*0.2)+(Z103*0.3)</f>
        <v>-16.676320105828619</v>
      </c>
      <c r="AG103" s="4">
        <f>(J103*0.5)+(S103*0.2)+(AB103*0.3)</f>
        <v>-17.505516781521123</v>
      </c>
    </row>
    <row r="104" spans="1:33" x14ac:dyDescent="0.2">
      <c r="A104">
        <v>999</v>
      </c>
      <c r="B104" s="1" t="s">
        <v>102</v>
      </c>
      <c r="C104" s="3">
        <v>270672</v>
      </c>
      <c r="D104" s="4">
        <f>(C104-$C$3)/$C$3*100</f>
        <v>0</v>
      </c>
      <c r="E104" s="3">
        <v>294959</v>
      </c>
      <c r="F104" s="4">
        <f>(E104-$E$3)/$E$3*100</f>
        <v>0</v>
      </c>
      <c r="G104" s="3">
        <v>339606</v>
      </c>
      <c r="H104" s="4">
        <f>(G104-$G$3)/$G$3*100</f>
        <v>0</v>
      </c>
      <c r="I104" s="3">
        <v>370851</v>
      </c>
      <c r="J104" s="4">
        <f>(I104-$I$3)/$I$3*100</f>
        <v>0</v>
      </c>
      <c r="L104" s="7">
        <v>13569.25</v>
      </c>
      <c r="M104" s="4">
        <f>(L104-$L$3)/$L$3*100</f>
        <v>0</v>
      </c>
      <c r="N104" s="7">
        <v>11104.5</v>
      </c>
      <c r="O104" s="4">
        <f>(N104-$N$3)/$N$3*100</f>
        <v>0</v>
      </c>
      <c r="P104" s="7">
        <v>14554.75</v>
      </c>
      <c r="Q104" s="4">
        <f>(P104-$P$3)/$P$3*100</f>
        <v>0</v>
      </c>
      <c r="R104" s="8">
        <v>16387</v>
      </c>
      <c r="S104" s="4">
        <f>(R104-$R$3)/$R$3*100</f>
        <v>0</v>
      </c>
      <c r="U104" s="5">
        <v>130101</v>
      </c>
      <c r="V104" s="4">
        <f>(U104-$U$3)/$U$3*100</f>
        <v>0</v>
      </c>
      <c r="W104" s="5">
        <v>156204</v>
      </c>
      <c r="X104" s="4">
        <f>(W104-$W$3)/$W$3*100</f>
        <v>0</v>
      </c>
      <c r="Y104" s="5">
        <v>178476</v>
      </c>
      <c r="Z104" s="4">
        <f>(Y104-$Y$3)/$Y$3*100</f>
        <v>0</v>
      </c>
      <c r="AA104" s="5">
        <v>193615</v>
      </c>
      <c r="AB104" s="4">
        <f>(AA104-$AA$3)/$AA$3*100</f>
        <v>0</v>
      </c>
      <c r="AD104" s="4">
        <f>(D104*0.5)+(M104*0.2)+(V104*0.3)</f>
        <v>0</v>
      </c>
      <c r="AE104" s="4">
        <f>(F104*0.5)+(O104*0.2)+(X104*0.3)</f>
        <v>0</v>
      </c>
      <c r="AF104" s="4">
        <f>(H104*0.5)+(Q104*0.2)+(Z104*0.3)</f>
        <v>0</v>
      </c>
      <c r="AG104" s="4">
        <f>(J104*0.5)+(S104*0.2)+(AB104*0.3)</f>
        <v>0</v>
      </c>
    </row>
  </sheetData>
  <autoFilter ref="A5:AG5" xr:uid="{0F7FCA02-3525-614F-960A-F368040C1C47}">
    <sortState xmlns:xlrd2="http://schemas.microsoft.com/office/spreadsheetml/2017/richdata2" ref="A6:AG104">
      <sortCondition ref="A5:A104"/>
    </sortState>
  </autoFilter>
  <mergeCells count="6">
    <mergeCell ref="C1:J1"/>
    <mergeCell ref="C2:J2"/>
    <mergeCell ref="L2:S2"/>
    <mergeCell ref="L1:S1"/>
    <mergeCell ref="U1:AB1"/>
    <mergeCell ref="U2:AB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E3ECE-E7F3-9A41-9517-AFE55598A1D0}">
  <dimension ref="A1"/>
  <sheetViews>
    <sheetView workbookViewId="0">
      <selection activeCell="R45" sqref="R45"/>
    </sheetView>
  </sheetViews>
  <sheetFormatPr baseColWidth="10" defaultRowHeight="16"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Samlet ark</vt:lpstr>
      <vt:lpstr>Variation i indekset</vt:lpstr>
      <vt:lpstr>Levevilkår</vt:lpstr>
      <vt:lpstr>Sociale forhold</vt:lpstr>
      <vt:lpstr>Uddannelse</vt:lpstr>
      <vt:lpstr>Økonomi</vt:lpstr>
      <vt:lpstr>Sådan har vi gjort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Risager</dc:creator>
  <cp:lastModifiedBy>Peter Risager</cp:lastModifiedBy>
  <dcterms:created xsi:type="dcterms:W3CDTF">2021-03-19T07:14:30Z</dcterms:created>
  <dcterms:modified xsi:type="dcterms:W3CDTF">2023-06-27T11:29:05Z</dcterms:modified>
</cp:coreProperties>
</file>