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OliverJohansson\Desktop\"/>
    </mc:Choice>
  </mc:AlternateContent>
  <xr:revisionPtr revIDLastSave="0" documentId="13_ncr:1_{3872F2E5-F843-47C2-9A39-8273592A01C2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EJDFOE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6" i="2" l="1"/>
  <c r="L6" i="2" s="1"/>
  <c r="E7" i="2"/>
  <c r="J7" i="2" s="1"/>
  <c r="E8" i="2"/>
  <c r="E9" i="2"/>
  <c r="E10" i="2"/>
  <c r="E11" i="2"/>
  <c r="E12" i="2"/>
  <c r="E13" i="2"/>
  <c r="E14" i="2"/>
  <c r="E15" i="2"/>
  <c r="E16" i="2"/>
  <c r="E17" i="2"/>
  <c r="E18" i="2"/>
  <c r="E19" i="2"/>
  <c r="E20" i="2"/>
  <c r="E21" i="2"/>
  <c r="E22" i="2"/>
  <c r="E23" i="2"/>
  <c r="J23" i="2" s="1"/>
  <c r="E24" i="2"/>
  <c r="E25" i="2"/>
  <c r="E26" i="2"/>
  <c r="E27" i="2"/>
  <c r="E28" i="2"/>
  <c r="E29" i="2"/>
  <c r="E30" i="2"/>
  <c r="E31" i="2"/>
  <c r="J31" i="2" s="1"/>
  <c r="E32" i="2"/>
  <c r="E33" i="2"/>
  <c r="E34" i="2"/>
  <c r="E35" i="2"/>
  <c r="E36" i="2"/>
  <c r="E37" i="2"/>
  <c r="E38" i="2"/>
  <c r="E39" i="2"/>
  <c r="J39" i="2" s="1"/>
  <c r="E40" i="2"/>
  <c r="E41" i="2"/>
  <c r="E42" i="2"/>
  <c r="E43" i="2"/>
  <c r="E44" i="2"/>
  <c r="E45" i="2"/>
  <c r="E46" i="2"/>
  <c r="E47" i="2"/>
  <c r="J47" i="2" s="1"/>
  <c r="E48" i="2"/>
  <c r="E49" i="2"/>
  <c r="E50" i="2"/>
  <c r="E51" i="2"/>
  <c r="E52" i="2"/>
  <c r="E53" i="2"/>
  <c r="E54" i="2"/>
  <c r="E55" i="2"/>
  <c r="J55" i="2" s="1"/>
  <c r="E56" i="2"/>
  <c r="E57" i="2"/>
  <c r="E58" i="2"/>
  <c r="E59" i="2"/>
  <c r="E60" i="2"/>
  <c r="E61" i="2"/>
  <c r="E62" i="2"/>
  <c r="E63" i="2"/>
  <c r="J63" i="2" s="1"/>
  <c r="E64" i="2"/>
  <c r="E65" i="2"/>
  <c r="E66" i="2"/>
  <c r="E67" i="2"/>
  <c r="E68" i="2"/>
  <c r="E69" i="2"/>
  <c r="E70" i="2"/>
  <c r="E71" i="2"/>
  <c r="J71" i="2" s="1"/>
  <c r="E72" i="2"/>
  <c r="E73" i="2"/>
  <c r="E74" i="2"/>
  <c r="E75" i="2"/>
  <c r="E76" i="2"/>
  <c r="E77" i="2"/>
  <c r="E78" i="2"/>
  <c r="E79" i="2"/>
  <c r="J79" i="2" s="1"/>
  <c r="E80" i="2"/>
  <c r="E81" i="2"/>
  <c r="E82" i="2"/>
  <c r="E83" i="2"/>
  <c r="E84" i="2"/>
  <c r="E85" i="2"/>
  <c r="E86" i="2"/>
  <c r="E87" i="2"/>
  <c r="J87" i="2" s="1"/>
  <c r="E88" i="2"/>
  <c r="E89" i="2"/>
  <c r="E90" i="2"/>
  <c r="E91" i="2"/>
  <c r="E92" i="2"/>
  <c r="E93" i="2"/>
  <c r="E94" i="2"/>
  <c r="E95" i="2"/>
  <c r="J95" i="2" s="1"/>
  <c r="E96" i="2"/>
  <c r="E97" i="2"/>
  <c r="E98" i="2"/>
  <c r="E99" i="2"/>
  <c r="E100" i="2"/>
  <c r="E101" i="2"/>
  <c r="E102" i="2"/>
  <c r="E103" i="2"/>
  <c r="J103" i="2" s="1"/>
  <c r="E104" i="2"/>
  <c r="E6" i="2"/>
  <c r="Z8" i="2"/>
  <c r="L9" i="2" s="1"/>
  <c r="L11" i="2"/>
  <c r="L14" i="2"/>
  <c r="L17" i="2"/>
  <c r="L18" i="2"/>
  <c r="L20" i="2"/>
  <c r="L22" i="2"/>
  <c r="L25" i="2"/>
  <c r="L26" i="2"/>
  <c r="L28" i="2"/>
  <c r="L30" i="2"/>
  <c r="L33" i="2"/>
  <c r="L34" i="2"/>
  <c r="L36" i="2"/>
  <c r="L38" i="2"/>
  <c r="L41" i="2"/>
  <c r="L42" i="2"/>
  <c r="L44" i="2"/>
  <c r="L46" i="2"/>
  <c r="L49" i="2"/>
  <c r="L50" i="2"/>
  <c r="L52" i="2"/>
  <c r="L54" i="2"/>
  <c r="L57" i="2"/>
  <c r="L58" i="2"/>
  <c r="L60" i="2"/>
  <c r="L62" i="2"/>
  <c r="L65" i="2"/>
  <c r="L66" i="2"/>
  <c r="L68" i="2"/>
  <c r="L70" i="2"/>
  <c r="L73" i="2"/>
  <c r="L74" i="2"/>
  <c r="L76" i="2"/>
  <c r="L78" i="2"/>
  <c r="L81" i="2"/>
  <c r="L82" i="2"/>
  <c r="L84" i="2"/>
  <c r="L86" i="2"/>
  <c r="L89" i="2"/>
  <c r="L90" i="2"/>
  <c r="L92" i="2"/>
  <c r="L94" i="2"/>
  <c r="L97" i="2"/>
  <c r="L98" i="2"/>
  <c r="L100" i="2"/>
  <c r="L102" i="2"/>
  <c r="K7" i="2"/>
  <c r="L7" i="2" s="1"/>
  <c r="K8" i="2"/>
  <c r="L8" i="2" s="1"/>
  <c r="K9" i="2"/>
  <c r="K10" i="2"/>
  <c r="K11" i="2"/>
  <c r="K12" i="2"/>
  <c r="K13" i="2"/>
  <c r="L13" i="2" s="1"/>
  <c r="K14" i="2"/>
  <c r="K15" i="2"/>
  <c r="L15" i="2" s="1"/>
  <c r="K16" i="2"/>
  <c r="L16" i="2" s="1"/>
  <c r="K17" i="2"/>
  <c r="K18" i="2"/>
  <c r="K19" i="2"/>
  <c r="L19" i="2" s="1"/>
  <c r="K20" i="2"/>
  <c r="K21" i="2"/>
  <c r="L21" i="2" s="1"/>
  <c r="K22" i="2"/>
  <c r="K23" i="2"/>
  <c r="L23" i="2" s="1"/>
  <c r="K24" i="2"/>
  <c r="L24" i="2" s="1"/>
  <c r="K25" i="2"/>
  <c r="K26" i="2"/>
  <c r="K27" i="2"/>
  <c r="L27" i="2" s="1"/>
  <c r="K28" i="2"/>
  <c r="K29" i="2"/>
  <c r="L29" i="2" s="1"/>
  <c r="K30" i="2"/>
  <c r="K31" i="2"/>
  <c r="L31" i="2" s="1"/>
  <c r="K32" i="2"/>
  <c r="L32" i="2" s="1"/>
  <c r="K33" i="2"/>
  <c r="K34" i="2"/>
  <c r="K35" i="2"/>
  <c r="L35" i="2" s="1"/>
  <c r="K36" i="2"/>
  <c r="K37" i="2"/>
  <c r="L37" i="2" s="1"/>
  <c r="K38" i="2"/>
  <c r="K39" i="2"/>
  <c r="L39" i="2" s="1"/>
  <c r="K40" i="2"/>
  <c r="L40" i="2" s="1"/>
  <c r="K41" i="2"/>
  <c r="K42" i="2"/>
  <c r="K43" i="2"/>
  <c r="L43" i="2" s="1"/>
  <c r="K44" i="2"/>
  <c r="K45" i="2"/>
  <c r="L45" i="2" s="1"/>
  <c r="K46" i="2"/>
  <c r="K47" i="2"/>
  <c r="L47" i="2" s="1"/>
  <c r="K48" i="2"/>
  <c r="L48" i="2" s="1"/>
  <c r="K49" i="2"/>
  <c r="K50" i="2"/>
  <c r="K51" i="2"/>
  <c r="L51" i="2" s="1"/>
  <c r="K52" i="2"/>
  <c r="K53" i="2"/>
  <c r="L53" i="2" s="1"/>
  <c r="K54" i="2"/>
  <c r="K55" i="2"/>
  <c r="L55" i="2" s="1"/>
  <c r="K56" i="2"/>
  <c r="L56" i="2" s="1"/>
  <c r="K57" i="2"/>
  <c r="K58" i="2"/>
  <c r="K59" i="2"/>
  <c r="L59" i="2" s="1"/>
  <c r="K60" i="2"/>
  <c r="K61" i="2"/>
  <c r="L61" i="2" s="1"/>
  <c r="K62" i="2"/>
  <c r="K63" i="2"/>
  <c r="L63" i="2" s="1"/>
  <c r="K64" i="2"/>
  <c r="L64" i="2" s="1"/>
  <c r="K65" i="2"/>
  <c r="K66" i="2"/>
  <c r="K67" i="2"/>
  <c r="L67" i="2" s="1"/>
  <c r="K68" i="2"/>
  <c r="K69" i="2"/>
  <c r="L69" i="2" s="1"/>
  <c r="K70" i="2"/>
  <c r="K71" i="2"/>
  <c r="L71" i="2" s="1"/>
  <c r="K72" i="2"/>
  <c r="L72" i="2" s="1"/>
  <c r="K73" i="2"/>
  <c r="K74" i="2"/>
  <c r="K75" i="2"/>
  <c r="L75" i="2" s="1"/>
  <c r="K76" i="2"/>
  <c r="K77" i="2"/>
  <c r="L77" i="2" s="1"/>
  <c r="K78" i="2"/>
  <c r="K79" i="2"/>
  <c r="L79" i="2" s="1"/>
  <c r="K80" i="2"/>
  <c r="L80" i="2" s="1"/>
  <c r="K81" i="2"/>
  <c r="K82" i="2"/>
  <c r="K83" i="2"/>
  <c r="L83" i="2" s="1"/>
  <c r="K84" i="2"/>
  <c r="K85" i="2"/>
  <c r="L85" i="2" s="1"/>
  <c r="K86" i="2"/>
  <c r="K87" i="2"/>
  <c r="L87" i="2" s="1"/>
  <c r="K88" i="2"/>
  <c r="L88" i="2" s="1"/>
  <c r="K89" i="2"/>
  <c r="K90" i="2"/>
  <c r="K91" i="2"/>
  <c r="L91" i="2" s="1"/>
  <c r="K92" i="2"/>
  <c r="K93" i="2"/>
  <c r="L93" i="2" s="1"/>
  <c r="K94" i="2"/>
  <c r="K95" i="2"/>
  <c r="L95" i="2" s="1"/>
  <c r="K96" i="2"/>
  <c r="L96" i="2" s="1"/>
  <c r="K97" i="2"/>
  <c r="K98" i="2"/>
  <c r="K99" i="2"/>
  <c r="L99" i="2" s="1"/>
  <c r="K100" i="2"/>
  <c r="K101" i="2"/>
  <c r="L101" i="2" s="1"/>
  <c r="K102" i="2"/>
  <c r="K103" i="2"/>
  <c r="L103" i="2" s="1"/>
  <c r="K104" i="2"/>
  <c r="L104" i="2" s="1"/>
  <c r="J8" i="2"/>
  <c r="J15" i="2"/>
  <c r="J16" i="2"/>
  <c r="J25" i="2"/>
  <c r="J26" i="2"/>
  <c r="J27" i="2"/>
  <c r="J38" i="2"/>
  <c r="J40" i="2"/>
  <c r="J42" i="2"/>
  <c r="J46" i="2"/>
  <c r="J48" i="2"/>
  <c r="J49" i="2"/>
  <c r="J50" i="2"/>
  <c r="J57" i="2"/>
  <c r="J58" i="2"/>
  <c r="J59" i="2"/>
  <c r="J70" i="2"/>
  <c r="J72" i="2"/>
  <c r="J74" i="2"/>
  <c r="J78" i="2"/>
  <c r="J80" i="2"/>
  <c r="J81" i="2"/>
  <c r="J82" i="2"/>
  <c r="J88" i="2"/>
  <c r="J90" i="2"/>
  <c r="J98" i="2"/>
  <c r="J104" i="2"/>
  <c r="J6" i="2"/>
  <c r="H7" i="2"/>
  <c r="H8" i="2"/>
  <c r="H9" i="2"/>
  <c r="H10" i="2"/>
  <c r="J10" i="2" s="1"/>
  <c r="H11" i="2"/>
  <c r="J11" i="2" s="1"/>
  <c r="H12" i="2"/>
  <c r="H13" i="2"/>
  <c r="J13" i="2" s="1"/>
  <c r="H14" i="2"/>
  <c r="H15" i="2"/>
  <c r="H16" i="2"/>
  <c r="H17" i="2"/>
  <c r="H18" i="2"/>
  <c r="J18" i="2" s="1"/>
  <c r="H19" i="2"/>
  <c r="J19" i="2" s="1"/>
  <c r="H20" i="2"/>
  <c r="H21" i="2"/>
  <c r="J21" i="2" s="1"/>
  <c r="H22" i="2"/>
  <c r="J22" i="2" s="1"/>
  <c r="H23" i="2"/>
  <c r="H24" i="2"/>
  <c r="J24" i="2" s="1"/>
  <c r="H25" i="2"/>
  <c r="H26" i="2"/>
  <c r="H27" i="2"/>
  <c r="H28" i="2"/>
  <c r="H29" i="2"/>
  <c r="J29" i="2" s="1"/>
  <c r="H30" i="2"/>
  <c r="J30" i="2" s="1"/>
  <c r="H31" i="2"/>
  <c r="H32" i="2"/>
  <c r="J32" i="2" s="1"/>
  <c r="H33" i="2"/>
  <c r="J33" i="2" s="1"/>
  <c r="H34" i="2"/>
  <c r="J34" i="2" s="1"/>
  <c r="H35" i="2"/>
  <c r="J35" i="2" s="1"/>
  <c r="H36" i="2"/>
  <c r="H37" i="2"/>
  <c r="J37" i="2" s="1"/>
  <c r="H38" i="2"/>
  <c r="H39" i="2"/>
  <c r="H40" i="2"/>
  <c r="H41" i="2"/>
  <c r="J41" i="2" s="1"/>
  <c r="H42" i="2"/>
  <c r="H43" i="2"/>
  <c r="J43" i="2" s="1"/>
  <c r="H44" i="2"/>
  <c r="H45" i="2"/>
  <c r="J45" i="2" s="1"/>
  <c r="H46" i="2"/>
  <c r="H47" i="2"/>
  <c r="H48" i="2"/>
  <c r="H49" i="2"/>
  <c r="H50" i="2"/>
  <c r="H51" i="2"/>
  <c r="J51" i="2" s="1"/>
  <c r="H52" i="2"/>
  <c r="H53" i="2"/>
  <c r="J53" i="2" s="1"/>
  <c r="H54" i="2"/>
  <c r="J54" i="2" s="1"/>
  <c r="H55" i="2"/>
  <c r="H56" i="2"/>
  <c r="J56" i="2" s="1"/>
  <c r="H57" i="2"/>
  <c r="H58" i="2"/>
  <c r="H59" i="2"/>
  <c r="H60" i="2"/>
  <c r="H61" i="2"/>
  <c r="J61" i="2" s="1"/>
  <c r="H62" i="2"/>
  <c r="J62" i="2" s="1"/>
  <c r="H63" i="2"/>
  <c r="H64" i="2"/>
  <c r="J64" i="2" s="1"/>
  <c r="H65" i="2"/>
  <c r="J65" i="2" s="1"/>
  <c r="H66" i="2"/>
  <c r="J66" i="2" s="1"/>
  <c r="H67" i="2"/>
  <c r="J67" i="2" s="1"/>
  <c r="H68" i="2"/>
  <c r="H69" i="2"/>
  <c r="J69" i="2" s="1"/>
  <c r="H70" i="2"/>
  <c r="H71" i="2"/>
  <c r="H72" i="2"/>
  <c r="H73" i="2"/>
  <c r="J73" i="2" s="1"/>
  <c r="H74" i="2"/>
  <c r="H75" i="2"/>
  <c r="J75" i="2" s="1"/>
  <c r="H76" i="2"/>
  <c r="H77" i="2"/>
  <c r="J77" i="2" s="1"/>
  <c r="H78" i="2"/>
  <c r="H79" i="2"/>
  <c r="H80" i="2"/>
  <c r="H81" i="2"/>
  <c r="H82" i="2"/>
  <c r="H83" i="2"/>
  <c r="J83" i="2" s="1"/>
  <c r="H84" i="2"/>
  <c r="H85" i="2"/>
  <c r="J85" i="2" s="1"/>
  <c r="H86" i="2"/>
  <c r="H87" i="2"/>
  <c r="H88" i="2"/>
  <c r="H89" i="2"/>
  <c r="J89" i="2" s="1"/>
  <c r="H90" i="2"/>
  <c r="H91" i="2"/>
  <c r="J91" i="2" s="1"/>
  <c r="H92" i="2"/>
  <c r="H93" i="2"/>
  <c r="J93" i="2" s="1"/>
  <c r="H94" i="2"/>
  <c r="H95" i="2"/>
  <c r="H96" i="2"/>
  <c r="J96" i="2" s="1"/>
  <c r="H97" i="2"/>
  <c r="J97" i="2" s="1"/>
  <c r="H98" i="2"/>
  <c r="H99" i="2"/>
  <c r="J99" i="2" s="1"/>
  <c r="H100" i="2"/>
  <c r="H101" i="2"/>
  <c r="J101" i="2" s="1"/>
  <c r="H102" i="2"/>
  <c r="H103" i="2"/>
  <c r="H104" i="2"/>
  <c r="H6" i="2"/>
  <c r="J100" i="2" l="1"/>
  <c r="J92" i="2"/>
  <c r="J84" i="2"/>
  <c r="J76" i="2"/>
  <c r="J68" i="2"/>
  <c r="J60" i="2"/>
  <c r="J52" i="2"/>
  <c r="J44" i="2"/>
  <c r="J36" i="2"/>
  <c r="J28" i="2"/>
  <c r="J20" i="2"/>
  <c r="J12" i="2"/>
  <c r="J17" i="2"/>
  <c r="J9" i="2"/>
  <c r="J102" i="2"/>
  <c r="J94" i="2"/>
  <c r="J86" i="2"/>
  <c r="J14" i="2"/>
  <c r="L12" i="2"/>
  <c r="L10" i="2"/>
</calcChain>
</file>

<file path=xl/sharedStrings.xml><?xml version="1.0" encoding="utf-8"?>
<sst xmlns="http://schemas.openxmlformats.org/spreadsheetml/2006/main" count="114" uniqueCount="114">
  <si>
    <t>Formue i fast ejendom efter enhed, tid, bopælskommune og værdisætning</t>
  </si>
  <si>
    <t>Gennemsnit (Kr.)</t>
  </si>
  <si>
    <t>Hele landet</t>
  </si>
  <si>
    <t>København</t>
  </si>
  <si>
    <t>Frederiksberg</t>
  </si>
  <si>
    <t>Dragør</t>
  </si>
  <si>
    <t>Tårnby</t>
  </si>
  <si>
    <t>Albertslund</t>
  </si>
  <si>
    <t>Ballerup</t>
  </si>
  <si>
    <t>Brøndby</t>
  </si>
  <si>
    <t>Gentofte</t>
  </si>
  <si>
    <t>Gladsaxe</t>
  </si>
  <si>
    <t>Glostrup</t>
  </si>
  <si>
    <t>Herlev</t>
  </si>
  <si>
    <t>Hvidovre</t>
  </si>
  <si>
    <t>Høje-Taastrup</t>
  </si>
  <si>
    <t>Ishøj</t>
  </si>
  <si>
    <t>Lyngby-Taarbæk</t>
  </si>
  <si>
    <t>Rødovre</t>
  </si>
  <si>
    <t>Vallensbæk</t>
  </si>
  <si>
    <t>Allerød</t>
  </si>
  <si>
    <t>Egedal</t>
  </si>
  <si>
    <t>Fredensborg</t>
  </si>
  <si>
    <t>Frederikssund</t>
  </si>
  <si>
    <t>Furesø</t>
  </si>
  <si>
    <t>Gribskov</t>
  </si>
  <si>
    <t>Halsnæs</t>
  </si>
  <si>
    <t>Helsingør</t>
  </si>
  <si>
    <t>Hillerød</t>
  </si>
  <si>
    <t>Hørsholm</t>
  </si>
  <si>
    <t>Rudersdal</t>
  </si>
  <si>
    <t>Bornholm</t>
  </si>
  <si>
    <t>Greve</t>
  </si>
  <si>
    <t>Køge</t>
  </si>
  <si>
    <t>Lejre</t>
  </si>
  <si>
    <t>Roskilde</t>
  </si>
  <si>
    <t>Solrød</t>
  </si>
  <si>
    <t>Faxe</t>
  </si>
  <si>
    <t>Guldborgsund</t>
  </si>
  <si>
    <t>Holbæk</t>
  </si>
  <si>
    <t>Kalundborg</t>
  </si>
  <si>
    <t>Lolland</t>
  </si>
  <si>
    <t>Næstved</t>
  </si>
  <si>
    <t>Odsherred</t>
  </si>
  <si>
    <t>Ringsted</t>
  </si>
  <si>
    <t>Slagelse</t>
  </si>
  <si>
    <t>Sorø</t>
  </si>
  <si>
    <t>Stevns</t>
  </si>
  <si>
    <t>Vordingborg</t>
  </si>
  <si>
    <t>Assens</t>
  </si>
  <si>
    <t>Faaborg-Midtfyn</t>
  </si>
  <si>
    <t>Kerteminde</t>
  </si>
  <si>
    <t>Langeland</t>
  </si>
  <si>
    <t>Middelfart</t>
  </si>
  <si>
    <t>Nordfyns</t>
  </si>
  <si>
    <t>Nyborg</t>
  </si>
  <si>
    <t>Odense</t>
  </si>
  <si>
    <t>Svendborg</t>
  </si>
  <si>
    <t>Ærø</t>
  </si>
  <si>
    <t>Billund</t>
  </si>
  <si>
    <t>Esbjerg</t>
  </si>
  <si>
    <t>Fanø</t>
  </si>
  <si>
    <t>Fredericia</t>
  </si>
  <si>
    <t>Haderslev</t>
  </si>
  <si>
    <t>Kolding</t>
  </si>
  <si>
    <t>Sønderborg</t>
  </si>
  <si>
    <t>Tønder</t>
  </si>
  <si>
    <t>Varde</t>
  </si>
  <si>
    <t>Vejen</t>
  </si>
  <si>
    <t>Vejle</t>
  </si>
  <si>
    <t>Aabenraa</t>
  </si>
  <si>
    <t>Favrskov</t>
  </si>
  <si>
    <t>Hedensted</t>
  </si>
  <si>
    <t>Horsens</t>
  </si>
  <si>
    <t>Norddjurs</t>
  </si>
  <si>
    <t>Odder</t>
  </si>
  <si>
    <t>Randers</t>
  </si>
  <si>
    <t>Samsø</t>
  </si>
  <si>
    <t>Silkeborg</t>
  </si>
  <si>
    <t>Skanderborg</t>
  </si>
  <si>
    <t>Syddjurs</t>
  </si>
  <si>
    <t>Aarhus</t>
  </si>
  <si>
    <t>Herning</t>
  </si>
  <si>
    <t>Holstebro</t>
  </si>
  <si>
    <t>Ikast-Brande</t>
  </si>
  <si>
    <t>Lemvig</t>
  </si>
  <si>
    <t>Ringkøbing-Skjern</t>
  </si>
  <si>
    <t>Skive</t>
  </si>
  <si>
    <t>Struer</t>
  </si>
  <si>
    <t>Viborg</t>
  </si>
  <si>
    <t>Brønderslev</t>
  </si>
  <si>
    <t>Frederikshavn</t>
  </si>
  <si>
    <t>Hjørring</t>
  </si>
  <si>
    <t>Jammerbugt</t>
  </si>
  <si>
    <t>Læsø</t>
  </si>
  <si>
    <t>Mariagerfjord</t>
  </si>
  <si>
    <t>Morsø</t>
  </si>
  <si>
    <t>Rebild</t>
  </si>
  <si>
    <t>Thisted</t>
  </si>
  <si>
    <t>Vesthimmerlands</t>
  </si>
  <si>
    <t>Aalborg</t>
  </si>
  <si>
    <t xml:space="preserve">EJDFOE1 indeholder også ejendomme fra udenlandske ejere, som ikke en del af EJERFOF-tabellerne. Data for 2022 er foreløbigt, og vil blive opdateret med endelige tal i næste offentliggørelse. Bopælskommune henviser i EJDFOE1 til ejendommens placering. </t>
  </si>
  <si>
    <t>Forbrugerpriser</t>
  </si>
  <si>
    <t>Kilde: DST-EJDFOE1</t>
  </si>
  <si>
    <t>Kommune</t>
  </si>
  <si>
    <t>Markedsværdi (Gennemsnit kr.) 2022</t>
  </si>
  <si>
    <t xml:space="preserve">Offentlig ejendomsvurdering (Gennemsnit kr.) 2022 </t>
  </si>
  <si>
    <t>Off. vurdering ift. Markedsværdi 2022</t>
  </si>
  <si>
    <t>Markedsværdi (Gennemsnit kr.) 2011</t>
  </si>
  <si>
    <t>Offentlig ejendomsvurdering (Gennemsnit kr.) 20111</t>
  </si>
  <si>
    <t>Off. vurdering ift. Markedsværdi 2011</t>
  </si>
  <si>
    <t>Udvikling i markedsværdi 2011-2022</t>
  </si>
  <si>
    <t>Udvikling i markedsværdi 2011-2022 (2022 priser)</t>
  </si>
  <si>
    <t>Udvikling i Off. vurdering ift. Markedsværdi 2011-2022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</si>
</sst>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6" formatCode="0.0%"/>
  </numFmts>
  <fonts count="5" x14ac:knownFonts="1">
    <font>
      <sz val="11"/>
      <color rgb="FF000000"/>
      <name val="Calibri"/>
      <family val="2"/>
    </font>
    <font>
      <b/>
      <sz val="13"/>
      <color rgb="FF000000"/>
      <name val="Calibri"/>
      <family val="2"/>
    </font>
    <font>
      <i/>
      <sz val="11"/>
      <color rgb="FF000000"/>
      <name val="Calibri"/>
      <family val="2"/>
    </font>
    <font>
      <b/>
      <sz val="11"/>
      <color rgb="FF000000"/>
      <name val="Calibri"/>
      <family val="2"/>
    </font>
    <font>
      <b/>
      <i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 applyNumberFormat="0" applyBorder="0" applyAlignment="0"/>
  </cellStyleXfs>
  <cellXfs count="23">
    <xf numFmtId="0" fontId="0" fillId="0" borderId="0" xfId="0"/>
    <xf numFmtId="0" fontId="1" fillId="0" borderId="0" xfId="0" applyFont="1"/>
    <xf numFmtId="0" fontId="3" fillId="0" borderId="0" xfId="0" applyFont="1" applyAlignment="1">
      <alignment horizontal="left"/>
    </xf>
    <xf numFmtId="0" fontId="0" fillId="0" borderId="0" xfId="0" applyAlignment="1">
      <alignment horizontal="right"/>
    </xf>
    <xf numFmtId="0" fontId="2" fillId="0" borderId="0" xfId="0" applyFont="1" applyAlignment="1">
      <alignment wrapText="1"/>
    </xf>
    <xf numFmtId="1" fontId="0" fillId="0" borderId="0" xfId="0" applyNumberFormat="1"/>
    <xf numFmtId="164" fontId="0" fillId="0" borderId="0" xfId="0" applyNumberFormat="1" applyAlignment="1">
      <alignment horizontal="right"/>
    </xf>
    <xf numFmtId="3" fontId="0" fillId="0" borderId="0" xfId="0" applyNumberFormat="1" applyAlignment="1">
      <alignment horizontal="right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10" fontId="0" fillId="0" borderId="0" xfId="0" applyNumberFormat="1"/>
    <xf numFmtId="166" fontId="0" fillId="0" borderId="0" xfId="0" applyNumberFormat="1"/>
    <xf numFmtId="0" fontId="3" fillId="0" borderId="5" xfId="0" applyFont="1" applyBorder="1" applyAlignment="1">
      <alignment horizont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/>
    <xf numFmtId="0" fontId="3" fillId="0" borderId="0" xfId="0" applyFont="1" applyBorder="1" applyAlignment="1"/>
    <xf numFmtId="0" fontId="3" fillId="0" borderId="0" xfId="0" applyFont="1" applyBorder="1"/>
    <xf numFmtId="0" fontId="3" fillId="0" borderId="6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4"/>
  <sheetViews>
    <sheetView tabSelected="1" zoomScale="68" zoomScaleNormal="57" workbookViewId="0">
      <selection activeCell="V12" sqref="V12"/>
    </sheetView>
  </sheetViews>
  <sheetFormatPr defaultRowHeight="14.5" x14ac:dyDescent="0.35"/>
  <cols>
    <col min="1" max="1" width="40.7265625" customWidth="1"/>
    <col min="2" max="2" width="19.1796875" customWidth="1"/>
    <col min="3" max="3" width="15.7265625" customWidth="1"/>
    <col min="4" max="4" width="17.90625" customWidth="1"/>
    <col min="5" max="8" width="15.36328125" customWidth="1"/>
    <col min="9" max="9" width="2.08984375" customWidth="1"/>
    <col min="10" max="10" width="15.36328125" customWidth="1"/>
    <col min="11" max="11" width="16.36328125" customWidth="1"/>
    <col min="12" max="12" width="13.08984375" customWidth="1"/>
    <col min="13" max="14" width="9.1796875" customWidth="1"/>
    <col min="15" max="15" width="17.453125" customWidth="1"/>
    <col min="16" max="16" width="13.81640625" customWidth="1"/>
    <col min="17" max="17" width="27.453125" customWidth="1"/>
    <col min="18" max="18" width="9.1796875" customWidth="1"/>
  </cols>
  <sheetData>
    <row r="1" spans="1:26" ht="17" x14ac:dyDescent="0.4">
      <c r="A1" s="1" t="s">
        <v>0</v>
      </c>
    </row>
    <row r="2" spans="1:26" x14ac:dyDescent="0.35">
      <c r="A2" s="19" t="s">
        <v>103</v>
      </c>
    </row>
    <row r="3" spans="1:26" ht="87.5" thickBot="1" x14ac:dyDescent="0.4">
      <c r="A3" s="4" t="s">
        <v>101</v>
      </c>
    </row>
    <row r="4" spans="1:26" ht="15" thickBot="1" x14ac:dyDescent="0.4">
      <c r="A4" s="4"/>
      <c r="B4" s="20"/>
      <c r="C4" s="8">
        <v>2022</v>
      </c>
      <c r="D4" s="9"/>
      <c r="E4" s="10"/>
      <c r="F4" s="14">
        <v>2022</v>
      </c>
      <c r="G4" s="14"/>
      <c r="H4" s="11"/>
      <c r="J4" s="17"/>
    </row>
    <row r="5" spans="1:26" ht="58.5" thickBot="1" x14ac:dyDescent="0.4">
      <c r="B5" s="21" t="s">
        <v>104</v>
      </c>
      <c r="C5" s="22" t="s">
        <v>108</v>
      </c>
      <c r="D5" s="15" t="s">
        <v>109</v>
      </c>
      <c r="E5" s="16" t="s">
        <v>110</v>
      </c>
      <c r="F5" s="15" t="s">
        <v>105</v>
      </c>
      <c r="G5" s="15" t="s">
        <v>106</v>
      </c>
      <c r="H5" s="16" t="s">
        <v>107</v>
      </c>
      <c r="J5" s="18" t="s">
        <v>113</v>
      </c>
      <c r="K5" s="18" t="s">
        <v>111</v>
      </c>
      <c r="L5" s="18" t="s">
        <v>112</v>
      </c>
      <c r="Y5" t="s">
        <v>102</v>
      </c>
    </row>
    <row r="6" spans="1:26" x14ac:dyDescent="0.35">
      <c r="A6" s="2" t="s">
        <v>1</v>
      </c>
      <c r="B6" s="2" t="s">
        <v>2</v>
      </c>
      <c r="C6" s="3">
        <v>1732222</v>
      </c>
      <c r="D6" s="3">
        <v>1660034</v>
      </c>
      <c r="E6" s="13">
        <f>+D6/C6</f>
        <v>0.95832635770703756</v>
      </c>
      <c r="F6" s="7">
        <v>2192456</v>
      </c>
      <c r="G6" s="7">
        <v>1619533</v>
      </c>
      <c r="H6" s="13">
        <f>+G6/F6</f>
        <v>0.7386843795268867</v>
      </c>
      <c r="J6" s="13">
        <f>H6-E6</f>
        <v>-0.21964197818015085</v>
      </c>
      <c r="K6" s="12">
        <f>F6/C6-1</f>
        <v>0.265689963526615</v>
      </c>
      <c r="L6" s="12">
        <f>K6-Z$8</f>
        <v>8.2165458834227101E-2</v>
      </c>
      <c r="M6" s="6"/>
      <c r="N6" s="2"/>
      <c r="O6" s="2"/>
      <c r="P6" s="3"/>
      <c r="Q6" s="3"/>
      <c r="U6" s="5"/>
      <c r="Y6">
        <v>2011</v>
      </c>
      <c r="Z6">
        <v>95.9</v>
      </c>
    </row>
    <row r="7" spans="1:26" x14ac:dyDescent="0.35">
      <c r="B7" s="2" t="s">
        <v>3</v>
      </c>
      <c r="C7" s="3">
        <v>1547768</v>
      </c>
      <c r="D7" s="3">
        <v>1682735</v>
      </c>
      <c r="E7" s="13">
        <f>+D7/C7</f>
        <v>1.0872010533878462</v>
      </c>
      <c r="F7" s="7">
        <v>2345826</v>
      </c>
      <c r="G7" s="7">
        <v>1680832</v>
      </c>
      <c r="H7" s="13">
        <f>+G7/F7</f>
        <v>0.71652032162658275</v>
      </c>
      <c r="J7" s="13">
        <f>H7-E7</f>
        <v>-0.37068073176126348</v>
      </c>
      <c r="K7" s="12">
        <f>F7/C7-1</f>
        <v>0.5156186198448347</v>
      </c>
      <c r="L7" s="12">
        <f>K7-Z$8</f>
        <v>0.3320941151524468</v>
      </c>
      <c r="M7" s="6"/>
      <c r="O7" s="2"/>
      <c r="P7" s="3"/>
      <c r="Q7" s="3"/>
      <c r="U7" s="5"/>
      <c r="Y7">
        <v>2022</v>
      </c>
      <c r="Z7">
        <v>113.5</v>
      </c>
    </row>
    <row r="8" spans="1:26" x14ac:dyDescent="0.35">
      <c r="B8" s="2" t="s">
        <v>4</v>
      </c>
      <c r="C8" s="3">
        <v>2234541</v>
      </c>
      <c r="D8" s="3">
        <v>2388014</v>
      </c>
      <c r="E8" s="13">
        <f t="shared" ref="E8:E70" si="0">+D8/C8</f>
        <v>1.0686821141344016</v>
      </c>
      <c r="F8" s="7">
        <v>3317991</v>
      </c>
      <c r="G8" s="7">
        <v>2325415</v>
      </c>
      <c r="H8" s="13">
        <f>+G8/F8</f>
        <v>0.70085030369280688</v>
      </c>
      <c r="J8" s="13">
        <f>H8-E8</f>
        <v>-0.36783181044159474</v>
      </c>
      <c r="K8" s="12">
        <f>F8/C8-1</f>
        <v>0.48486467690680102</v>
      </c>
      <c r="L8" s="12">
        <f>K8-Z$8</f>
        <v>0.30134017221441312</v>
      </c>
      <c r="M8" s="6"/>
      <c r="O8" s="2"/>
      <c r="P8" s="3"/>
      <c r="Q8" s="3"/>
      <c r="U8" s="5"/>
      <c r="Z8" s="12">
        <f>+(Z7/Z6-1)</f>
        <v>0.1835245046923879</v>
      </c>
    </row>
    <row r="9" spans="1:26" x14ac:dyDescent="0.35">
      <c r="B9" s="2" t="s">
        <v>5</v>
      </c>
      <c r="C9" s="3">
        <v>2707978</v>
      </c>
      <c r="D9" s="3">
        <v>2425795</v>
      </c>
      <c r="E9" s="13">
        <f t="shared" si="0"/>
        <v>0.89579568223966366</v>
      </c>
      <c r="F9" s="7">
        <v>3763387</v>
      </c>
      <c r="G9" s="7">
        <v>2385177</v>
      </c>
      <c r="H9" s="13">
        <f>+G9/F9</f>
        <v>0.63378467322122334</v>
      </c>
      <c r="J9" s="13">
        <f>H9-E9</f>
        <v>-0.26201100901844032</v>
      </c>
      <c r="K9" s="12">
        <f>F9/C9-1</f>
        <v>0.3897406108912258</v>
      </c>
      <c r="L9" s="12">
        <f>K9-Z$8</f>
        <v>0.2062161061988379</v>
      </c>
      <c r="M9" s="6"/>
      <c r="O9" s="2"/>
      <c r="P9" s="3"/>
      <c r="Q9" s="3"/>
      <c r="U9" s="5"/>
    </row>
    <row r="10" spans="1:26" x14ac:dyDescent="0.35">
      <c r="B10" s="2" t="s">
        <v>6</v>
      </c>
      <c r="C10" s="3">
        <v>1921134</v>
      </c>
      <c r="D10" s="3">
        <v>1729944</v>
      </c>
      <c r="E10" s="13">
        <f t="shared" si="0"/>
        <v>0.90048065361395924</v>
      </c>
      <c r="F10" s="7">
        <v>2782355</v>
      </c>
      <c r="G10" s="7">
        <v>1715297</v>
      </c>
      <c r="H10" s="13">
        <f>+G10/F10</f>
        <v>0.61649106602140991</v>
      </c>
      <c r="J10" s="13">
        <f>H10-E10</f>
        <v>-0.28398958759254933</v>
      </c>
      <c r="K10" s="12">
        <f>F10/C10-1</f>
        <v>0.44828783416461326</v>
      </c>
      <c r="L10" s="12">
        <f>K10-Z$8</f>
        <v>0.26476332947222536</v>
      </c>
      <c r="M10" s="6"/>
      <c r="O10" s="2"/>
      <c r="P10" s="3"/>
      <c r="Q10" s="3"/>
      <c r="U10" s="5"/>
    </row>
    <row r="11" spans="1:26" x14ac:dyDescent="0.35">
      <c r="B11" s="2" t="s">
        <v>7</v>
      </c>
      <c r="C11" s="3">
        <v>1962347</v>
      </c>
      <c r="D11" s="3">
        <v>1813853</v>
      </c>
      <c r="E11" s="13">
        <f t="shared" si="0"/>
        <v>0.92432836802053864</v>
      </c>
      <c r="F11" s="7">
        <v>2671034</v>
      </c>
      <c r="G11" s="7">
        <v>1757726</v>
      </c>
      <c r="H11" s="13">
        <f>+G11/F11</f>
        <v>0.65806949668180936</v>
      </c>
      <c r="J11" s="13">
        <f>H11-E11</f>
        <v>-0.26625887133872927</v>
      </c>
      <c r="K11" s="12">
        <f>F11/C11-1</f>
        <v>0.36114255022174979</v>
      </c>
      <c r="L11" s="12">
        <f>K11-Z$8</f>
        <v>0.17761804552936189</v>
      </c>
      <c r="M11" s="6"/>
      <c r="O11" s="2"/>
      <c r="P11" s="3"/>
      <c r="Q11" s="3"/>
      <c r="U11" s="5"/>
    </row>
    <row r="12" spans="1:26" x14ac:dyDescent="0.35">
      <c r="B12" s="2" t="s">
        <v>8</v>
      </c>
      <c r="C12" s="3">
        <v>1783734</v>
      </c>
      <c r="D12" s="3">
        <v>1612805</v>
      </c>
      <c r="E12" s="13">
        <f t="shared" si="0"/>
        <v>0.90417349223595</v>
      </c>
      <c r="F12" s="7">
        <v>2448837</v>
      </c>
      <c r="G12" s="7">
        <v>1588414</v>
      </c>
      <c r="H12" s="13">
        <f>+G12/F12</f>
        <v>0.64864015040609069</v>
      </c>
      <c r="J12" s="13">
        <f>H12-E12</f>
        <v>-0.25553334182985932</v>
      </c>
      <c r="K12" s="12">
        <f>F12/C12-1</f>
        <v>0.37287117922291113</v>
      </c>
      <c r="L12" s="12">
        <f>K12-Z$8</f>
        <v>0.18934667453052323</v>
      </c>
      <c r="M12" s="6"/>
      <c r="O12" s="2"/>
      <c r="P12" s="3"/>
      <c r="Q12" s="3"/>
      <c r="U12" s="5"/>
    </row>
    <row r="13" spans="1:26" x14ac:dyDescent="0.35">
      <c r="B13" s="2" t="s">
        <v>9</v>
      </c>
      <c r="C13" s="3">
        <v>2262137</v>
      </c>
      <c r="D13" s="3">
        <v>2075858</v>
      </c>
      <c r="E13" s="13">
        <f t="shared" si="0"/>
        <v>0.91765352849982118</v>
      </c>
      <c r="F13" s="7">
        <v>3275636</v>
      </c>
      <c r="G13" s="7">
        <v>2038643</v>
      </c>
      <c r="H13" s="13">
        <f>+G13/F13</f>
        <v>0.62236554977415071</v>
      </c>
      <c r="J13" s="13">
        <f>H13-E13</f>
        <v>-0.29528797872567047</v>
      </c>
      <c r="K13" s="12">
        <f>F13/C13-1</f>
        <v>0.44802724149775197</v>
      </c>
      <c r="L13" s="12">
        <f>K13-Z$8</f>
        <v>0.26450273680536407</v>
      </c>
      <c r="M13" s="6"/>
      <c r="O13" s="2"/>
      <c r="P13" s="3"/>
      <c r="Q13" s="3"/>
      <c r="U13" s="5"/>
    </row>
    <row r="14" spans="1:26" x14ac:dyDescent="0.35">
      <c r="B14" s="2" t="s">
        <v>10</v>
      </c>
      <c r="C14" s="3">
        <v>3937986</v>
      </c>
      <c r="D14" s="3">
        <v>3722334</v>
      </c>
      <c r="E14" s="13">
        <f t="shared" si="0"/>
        <v>0.945237997291001</v>
      </c>
      <c r="F14" s="7">
        <v>5616290</v>
      </c>
      <c r="G14" s="7">
        <v>3565863</v>
      </c>
      <c r="H14" s="13">
        <f>+G14/F14</f>
        <v>0.63491432956631511</v>
      </c>
      <c r="J14" s="13">
        <f>H14-E14</f>
        <v>-0.31032366772468589</v>
      </c>
      <c r="K14" s="12">
        <f>F14/C14-1</f>
        <v>0.42618333330793967</v>
      </c>
      <c r="L14" s="12">
        <f>K14-Z$8</f>
        <v>0.24265882861555177</v>
      </c>
      <c r="M14" s="6"/>
      <c r="O14" s="2"/>
      <c r="P14" s="3"/>
      <c r="Q14" s="3"/>
      <c r="U14" s="5"/>
    </row>
    <row r="15" spans="1:26" x14ac:dyDescent="0.35">
      <c r="B15" s="2" t="s">
        <v>11</v>
      </c>
      <c r="C15" s="3">
        <v>2314143</v>
      </c>
      <c r="D15" s="3">
        <v>2150339</v>
      </c>
      <c r="E15" s="13">
        <f t="shared" si="0"/>
        <v>0.92921612882177118</v>
      </c>
      <c r="F15" s="7">
        <v>3343898</v>
      </c>
      <c r="G15" s="7">
        <v>2106606</v>
      </c>
      <c r="H15" s="13">
        <f>+G15/F15</f>
        <v>0.62998512514436744</v>
      </c>
      <c r="J15" s="13">
        <f>H15-E15</f>
        <v>-0.29923100367740374</v>
      </c>
      <c r="K15" s="12">
        <f>F15/C15-1</f>
        <v>0.44498330483466231</v>
      </c>
      <c r="L15" s="12">
        <f>K15-Z$8</f>
        <v>0.26145880014227441</v>
      </c>
      <c r="M15" s="6"/>
      <c r="O15" s="2"/>
      <c r="P15" s="3"/>
      <c r="Q15" s="3"/>
      <c r="U15" s="5"/>
    </row>
    <row r="16" spans="1:26" x14ac:dyDescent="0.35">
      <c r="B16" s="2" t="s">
        <v>12</v>
      </c>
      <c r="C16" s="3">
        <v>1823966</v>
      </c>
      <c r="D16" s="3">
        <v>1728471</v>
      </c>
      <c r="E16" s="13">
        <f t="shared" si="0"/>
        <v>0.94764430915927156</v>
      </c>
      <c r="F16" s="7">
        <v>2502606</v>
      </c>
      <c r="G16" s="7">
        <v>1618586</v>
      </c>
      <c r="H16" s="13">
        <f>+G16/F16</f>
        <v>0.64676021714964316</v>
      </c>
      <c r="J16" s="13">
        <f>H16-E16</f>
        <v>-0.3008840920096284</v>
      </c>
      <c r="K16" s="12">
        <f>F16/C16-1</f>
        <v>0.37206833899316116</v>
      </c>
      <c r="L16" s="12">
        <f>K16-Z$8</f>
        <v>0.18854383430077326</v>
      </c>
      <c r="M16" s="6"/>
      <c r="O16" s="2"/>
      <c r="P16" s="3"/>
      <c r="Q16" s="3"/>
      <c r="U16" s="5"/>
    </row>
    <row r="17" spans="2:21" x14ac:dyDescent="0.35">
      <c r="B17" s="2" t="s">
        <v>13</v>
      </c>
      <c r="C17" s="3">
        <v>2322646</v>
      </c>
      <c r="D17" s="3">
        <v>2100789</v>
      </c>
      <c r="E17" s="13">
        <f t="shared" si="0"/>
        <v>0.90448092391177992</v>
      </c>
      <c r="F17" s="7">
        <v>3272980</v>
      </c>
      <c r="G17" s="7">
        <v>2072555</v>
      </c>
      <c r="H17" s="13">
        <f>+G17/F17</f>
        <v>0.63323179487806225</v>
      </c>
      <c r="J17" s="13">
        <f>H17-E17</f>
        <v>-0.27124912903371767</v>
      </c>
      <c r="K17" s="12">
        <f>F17/C17-1</f>
        <v>0.40916007002358512</v>
      </c>
      <c r="L17" s="12">
        <f>K17-Z$8</f>
        <v>0.22563556533119722</v>
      </c>
      <c r="M17" s="6"/>
      <c r="O17" s="2"/>
      <c r="P17" s="3"/>
      <c r="Q17" s="3"/>
      <c r="U17" s="5"/>
    </row>
    <row r="18" spans="2:21" x14ac:dyDescent="0.35">
      <c r="B18" s="2" t="s">
        <v>14</v>
      </c>
      <c r="C18" s="3">
        <v>1957112</v>
      </c>
      <c r="D18" s="3">
        <v>1884253</v>
      </c>
      <c r="E18" s="13">
        <f t="shared" si="0"/>
        <v>0.96277218677316367</v>
      </c>
      <c r="F18" s="7">
        <v>2786768</v>
      </c>
      <c r="G18" s="7">
        <v>1803834</v>
      </c>
      <c r="H18" s="13">
        <f>+G18/F18</f>
        <v>0.6472853140268584</v>
      </c>
      <c r="J18" s="13">
        <f>H18-E18</f>
        <v>-0.31548687274630527</v>
      </c>
      <c r="K18" s="12">
        <f>F18/C18-1</f>
        <v>0.42391850849619228</v>
      </c>
      <c r="L18" s="12">
        <f>K18-Z$8</f>
        <v>0.24039400380380438</v>
      </c>
      <c r="M18" s="6"/>
      <c r="O18" s="2"/>
      <c r="P18" s="3"/>
      <c r="Q18" s="3"/>
      <c r="U18" s="5"/>
    </row>
    <row r="19" spans="2:21" x14ac:dyDescent="0.35">
      <c r="B19" s="2" t="s">
        <v>15</v>
      </c>
      <c r="C19" s="3">
        <v>1648315</v>
      </c>
      <c r="D19" s="3">
        <v>1580969</v>
      </c>
      <c r="E19" s="13">
        <f t="shared" si="0"/>
        <v>0.95914251826865615</v>
      </c>
      <c r="F19" s="7">
        <v>2305885</v>
      </c>
      <c r="G19" s="7">
        <v>1518034</v>
      </c>
      <c r="H19" s="13">
        <f>+G19/F19</f>
        <v>0.65833031569223965</v>
      </c>
      <c r="J19" s="13">
        <f>H19-E19</f>
        <v>-0.3008122025764165</v>
      </c>
      <c r="K19" s="12">
        <f>F19/C19-1</f>
        <v>0.39893466964748847</v>
      </c>
      <c r="L19" s="12">
        <f>K19-Z$8</f>
        <v>0.21541016495510057</v>
      </c>
      <c r="M19" s="6"/>
      <c r="O19" s="2"/>
      <c r="P19" s="3"/>
      <c r="Q19" s="3"/>
      <c r="U19" s="5"/>
    </row>
    <row r="20" spans="2:21" x14ac:dyDescent="0.35">
      <c r="B20" s="2" t="s">
        <v>16</v>
      </c>
      <c r="C20" s="3">
        <v>1676858</v>
      </c>
      <c r="D20" s="3">
        <v>1589232</v>
      </c>
      <c r="E20" s="13">
        <f t="shared" si="0"/>
        <v>0.94774393538391444</v>
      </c>
      <c r="F20" s="7">
        <v>2312645</v>
      </c>
      <c r="G20" s="7">
        <v>1468303</v>
      </c>
      <c r="H20" s="13">
        <f>+G20/F20</f>
        <v>0.63490202776474558</v>
      </c>
      <c r="J20" s="13">
        <f>H20-E20</f>
        <v>-0.31284190761916886</v>
      </c>
      <c r="K20" s="12">
        <f>F20/C20-1</f>
        <v>0.37915375064555268</v>
      </c>
      <c r="L20" s="12">
        <f>K20-Z$8</f>
        <v>0.19562924595316478</v>
      </c>
      <c r="M20" s="6"/>
      <c r="O20" s="2"/>
      <c r="P20" s="3"/>
      <c r="Q20" s="3"/>
      <c r="U20" s="5"/>
    </row>
    <row r="21" spans="2:21" x14ac:dyDescent="0.35">
      <c r="B21" s="2" t="s">
        <v>17</v>
      </c>
      <c r="C21" s="3">
        <v>2933360</v>
      </c>
      <c r="D21" s="3">
        <v>2699615</v>
      </c>
      <c r="E21" s="13">
        <f t="shared" si="0"/>
        <v>0.92031492895519129</v>
      </c>
      <c r="F21" s="7">
        <v>4245184</v>
      </c>
      <c r="G21" s="7">
        <v>2677202</v>
      </c>
      <c r="H21" s="13">
        <f>+G21/F21</f>
        <v>0.63064451387737253</v>
      </c>
      <c r="J21" s="13">
        <f>H21-E21</f>
        <v>-0.28967041507781877</v>
      </c>
      <c r="K21" s="12">
        <f>F21/C21-1</f>
        <v>0.44720866173943863</v>
      </c>
      <c r="L21" s="12">
        <f>K21-Z$8</f>
        <v>0.26368415704705073</v>
      </c>
      <c r="M21" s="6"/>
      <c r="O21" s="2"/>
      <c r="P21" s="3"/>
      <c r="Q21" s="3"/>
      <c r="U21" s="5"/>
    </row>
    <row r="22" spans="2:21" x14ac:dyDescent="0.35">
      <c r="B22" s="2" t="s">
        <v>18</v>
      </c>
      <c r="C22" s="3">
        <v>2079721</v>
      </c>
      <c r="D22" s="3">
        <v>1965573</v>
      </c>
      <c r="E22" s="13">
        <f t="shared" si="0"/>
        <v>0.94511379170571441</v>
      </c>
      <c r="F22" s="7">
        <v>2984193</v>
      </c>
      <c r="G22" s="7">
        <v>1926426</v>
      </c>
      <c r="H22" s="13">
        <f>+G22/F22</f>
        <v>0.64554336800602374</v>
      </c>
      <c r="J22" s="13">
        <f>H22-E22</f>
        <v>-0.29957042369969067</v>
      </c>
      <c r="K22" s="12">
        <f>F22/C22-1</f>
        <v>0.43490064292277664</v>
      </c>
      <c r="L22" s="12">
        <f>K22-Z$8</f>
        <v>0.25137613823038873</v>
      </c>
      <c r="M22" s="6"/>
      <c r="O22" s="2"/>
      <c r="P22" s="3"/>
      <c r="Q22" s="3"/>
      <c r="U22" s="5"/>
    </row>
    <row r="23" spans="2:21" x14ac:dyDescent="0.35">
      <c r="B23" s="2" t="s">
        <v>19</v>
      </c>
      <c r="C23" s="3">
        <v>2028361</v>
      </c>
      <c r="D23" s="3">
        <v>1881590</v>
      </c>
      <c r="E23" s="13">
        <f t="shared" si="0"/>
        <v>0.92764059257696241</v>
      </c>
      <c r="F23" s="7">
        <v>2945695</v>
      </c>
      <c r="G23" s="7">
        <v>1844553</v>
      </c>
      <c r="H23" s="13">
        <f>+G23/F23</f>
        <v>0.62618601043217303</v>
      </c>
      <c r="J23" s="13">
        <f>H23-E23</f>
        <v>-0.30145458214478937</v>
      </c>
      <c r="K23" s="12">
        <f>F23/C23-1</f>
        <v>0.45225381477951898</v>
      </c>
      <c r="L23" s="12">
        <f>K23-Z$8</f>
        <v>0.26872931008713108</v>
      </c>
      <c r="M23" s="6"/>
      <c r="O23" s="2"/>
      <c r="P23" s="3"/>
      <c r="Q23" s="3"/>
      <c r="U23" s="5"/>
    </row>
    <row r="24" spans="2:21" x14ac:dyDescent="0.35">
      <c r="B24" s="2" t="s">
        <v>20</v>
      </c>
      <c r="C24" s="3">
        <v>2791845</v>
      </c>
      <c r="D24" s="3">
        <v>2551517</v>
      </c>
      <c r="E24" s="13">
        <f t="shared" si="0"/>
        <v>0.91391785718763041</v>
      </c>
      <c r="F24" s="7">
        <v>3884541</v>
      </c>
      <c r="G24" s="7">
        <v>2528939</v>
      </c>
      <c r="H24" s="13">
        <f>+G24/F24</f>
        <v>0.65102646618995652</v>
      </c>
      <c r="J24" s="13">
        <f>H24-E24</f>
        <v>-0.26289139099767389</v>
      </c>
      <c r="K24" s="12">
        <f>F24/C24-1</f>
        <v>0.3913884904068814</v>
      </c>
      <c r="L24" s="12">
        <f>K24-Z$8</f>
        <v>0.20786398571449349</v>
      </c>
      <c r="M24" s="6"/>
      <c r="O24" s="2"/>
      <c r="P24" s="3"/>
      <c r="Q24" s="3"/>
      <c r="U24" s="5"/>
    </row>
    <row r="25" spans="2:21" x14ac:dyDescent="0.35">
      <c r="B25" s="2" t="s">
        <v>21</v>
      </c>
      <c r="C25" s="3">
        <v>2258873</v>
      </c>
      <c r="D25" s="3">
        <v>2082263</v>
      </c>
      <c r="E25" s="13">
        <f t="shared" si="0"/>
        <v>0.92181499358308328</v>
      </c>
      <c r="F25" s="7">
        <v>2990433</v>
      </c>
      <c r="G25" s="7">
        <v>2058124</v>
      </c>
      <c r="H25" s="13">
        <f>+G25/F25</f>
        <v>0.68823611831463871</v>
      </c>
      <c r="J25" s="13">
        <f>H25-E25</f>
        <v>-0.23357887526844456</v>
      </c>
      <c r="K25" s="12">
        <f>F25/C25-1</f>
        <v>0.3238606154485002</v>
      </c>
      <c r="L25" s="12">
        <f>K25-Z$8</f>
        <v>0.1403361107561123</v>
      </c>
      <c r="M25" s="6"/>
      <c r="O25" s="2"/>
      <c r="P25" s="3"/>
      <c r="Q25" s="3"/>
      <c r="U25" s="5"/>
    </row>
    <row r="26" spans="2:21" x14ac:dyDescent="0.35">
      <c r="B26" s="2" t="s">
        <v>22</v>
      </c>
      <c r="C26" s="3">
        <v>2433410</v>
      </c>
      <c r="D26" s="3">
        <v>2238474</v>
      </c>
      <c r="E26" s="13">
        <f t="shared" si="0"/>
        <v>0.91989183902424987</v>
      </c>
      <c r="F26" s="7">
        <v>3380013</v>
      </c>
      <c r="G26" s="7">
        <v>2192730</v>
      </c>
      <c r="H26" s="13">
        <f>+G26/F26</f>
        <v>0.64873419125902765</v>
      </c>
      <c r="J26" s="13">
        <f>H26-E26</f>
        <v>-0.27115764776522222</v>
      </c>
      <c r="K26" s="12">
        <f>F26/C26-1</f>
        <v>0.38900267525817678</v>
      </c>
      <c r="L26" s="12">
        <f>K26-Z$8</f>
        <v>0.20547817056578888</v>
      </c>
      <c r="M26" s="6"/>
      <c r="O26" s="2"/>
      <c r="P26" s="3"/>
      <c r="Q26" s="3"/>
      <c r="U26" s="5"/>
    </row>
    <row r="27" spans="2:21" x14ac:dyDescent="0.35">
      <c r="B27" s="2" t="s">
        <v>23</v>
      </c>
      <c r="C27" s="3">
        <v>1537606</v>
      </c>
      <c r="D27" s="3">
        <v>1435635</v>
      </c>
      <c r="E27" s="13">
        <f t="shared" si="0"/>
        <v>0.93368197054381941</v>
      </c>
      <c r="F27" s="7">
        <v>2010931</v>
      </c>
      <c r="G27" s="7">
        <v>1423492</v>
      </c>
      <c r="H27" s="13">
        <f>+G27/F27</f>
        <v>0.70787709772239826</v>
      </c>
      <c r="J27" s="13">
        <f>H27-E27</f>
        <v>-0.22580487282142114</v>
      </c>
      <c r="K27" s="12">
        <f>F27/C27-1</f>
        <v>0.30783243561744689</v>
      </c>
      <c r="L27" s="12">
        <f>K27-Z$8</f>
        <v>0.12430793092505898</v>
      </c>
      <c r="M27" s="6"/>
      <c r="O27" s="2"/>
      <c r="P27" s="3"/>
      <c r="Q27" s="3"/>
      <c r="U27" s="5"/>
    </row>
    <row r="28" spans="2:21" x14ac:dyDescent="0.35">
      <c r="B28" s="2" t="s">
        <v>24</v>
      </c>
      <c r="C28" s="3">
        <v>3006287</v>
      </c>
      <c r="D28" s="3">
        <v>2794730</v>
      </c>
      <c r="E28" s="13">
        <f t="shared" si="0"/>
        <v>0.92962847525868286</v>
      </c>
      <c r="F28" s="7">
        <v>4132909</v>
      </c>
      <c r="G28" s="7">
        <v>2721361</v>
      </c>
      <c r="H28" s="13">
        <f>+G28/F28</f>
        <v>0.65846138881838434</v>
      </c>
      <c r="J28" s="13">
        <f>H28-E28</f>
        <v>-0.27116708644029852</v>
      </c>
      <c r="K28" s="12">
        <f>F28/C28-1</f>
        <v>0.37475530446693872</v>
      </c>
      <c r="L28" s="12">
        <f>K28-Z$8</f>
        <v>0.19123079977455082</v>
      </c>
      <c r="M28" s="6"/>
      <c r="O28" s="2"/>
      <c r="P28" s="3"/>
      <c r="Q28" s="3"/>
      <c r="U28" s="5"/>
    </row>
    <row r="29" spans="2:21" x14ac:dyDescent="0.35">
      <c r="B29" s="2" t="s">
        <v>25</v>
      </c>
      <c r="C29" s="3">
        <v>1808408</v>
      </c>
      <c r="D29" s="3">
        <v>1663334</v>
      </c>
      <c r="E29" s="13">
        <f t="shared" si="0"/>
        <v>0.91977805893360343</v>
      </c>
      <c r="F29" s="7">
        <v>2359619</v>
      </c>
      <c r="G29" s="7">
        <v>1657627</v>
      </c>
      <c r="H29" s="13">
        <f>+G29/F29</f>
        <v>0.70249773374430369</v>
      </c>
      <c r="J29" s="13">
        <f>H29-E29</f>
        <v>-0.21728032518929974</v>
      </c>
      <c r="K29" s="12">
        <f>F29/C29-1</f>
        <v>0.30480455737864465</v>
      </c>
      <c r="L29" s="12">
        <f>K29-Z$8</f>
        <v>0.12128005268625675</v>
      </c>
      <c r="M29" s="6"/>
      <c r="O29" s="2"/>
      <c r="P29" s="3"/>
      <c r="Q29" s="3"/>
      <c r="U29" s="5"/>
    </row>
    <row r="30" spans="2:21" x14ac:dyDescent="0.35">
      <c r="B30" s="2" t="s">
        <v>26</v>
      </c>
      <c r="C30" s="3">
        <v>1326569</v>
      </c>
      <c r="D30" s="3">
        <v>1211352</v>
      </c>
      <c r="E30" s="13">
        <f t="shared" si="0"/>
        <v>0.91314662109547262</v>
      </c>
      <c r="F30" s="7">
        <v>1692850</v>
      </c>
      <c r="G30" s="7">
        <v>1195619</v>
      </c>
      <c r="H30" s="13">
        <f>+G30/F30</f>
        <v>0.70627580707091586</v>
      </c>
      <c r="J30" s="13">
        <f>H30-E30</f>
        <v>-0.20687081402455676</v>
      </c>
      <c r="K30" s="12">
        <f>F30/C30-1</f>
        <v>0.27611153283394985</v>
      </c>
      <c r="L30" s="12">
        <f>K30-Z$8</f>
        <v>9.2587028141561944E-2</v>
      </c>
      <c r="M30" s="6"/>
      <c r="O30" s="2"/>
      <c r="P30" s="3"/>
      <c r="Q30" s="3"/>
      <c r="U30" s="5"/>
    </row>
    <row r="31" spans="2:21" x14ac:dyDescent="0.35">
      <c r="B31" s="2" t="s">
        <v>27</v>
      </c>
      <c r="C31" s="3">
        <v>2316167</v>
      </c>
      <c r="D31" s="3">
        <v>2105341</v>
      </c>
      <c r="E31" s="13">
        <f t="shared" si="0"/>
        <v>0.90897633892547469</v>
      </c>
      <c r="F31" s="7">
        <v>2956656</v>
      </c>
      <c r="G31" s="7">
        <v>2059845</v>
      </c>
      <c r="H31" s="13">
        <f>+G31/F31</f>
        <v>0.69668064191437895</v>
      </c>
      <c r="J31" s="13">
        <f>H31-E31</f>
        <v>-0.21229569701109574</v>
      </c>
      <c r="K31" s="12">
        <f>F31/C31-1</f>
        <v>0.27652971482626243</v>
      </c>
      <c r="L31" s="12">
        <f>K31-Z$8</f>
        <v>9.3005210133874527E-2</v>
      </c>
      <c r="M31" s="6"/>
      <c r="O31" s="2"/>
      <c r="P31" s="3"/>
      <c r="Q31" s="3"/>
      <c r="U31" s="5"/>
    </row>
    <row r="32" spans="2:21" x14ac:dyDescent="0.35">
      <c r="B32" s="2" t="s">
        <v>28</v>
      </c>
      <c r="C32" s="3">
        <v>2316740</v>
      </c>
      <c r="D32" s="3">
        <v>2141083</v>
      </c>
      <c r="E32" s="13">
        <f t="shared" si="0"/>
        <v>0.92417923461415608</v>
      </c>
      <c r="F32" s="7">
        <v>3104505</v>
      </c>
      <c r="G32" s="7">
        <v>2087737</v>
      </c>
      <c r="H32" s="13">
        <f>+G32/F32</f>
        <v>0.67248627397926564</v>
      </c>
      <c r="J32" s="13">
        <f>H32-E32</f>
        <v>-0.25169296063489044</v>
      </c>
      <c r="K32" s="12">
        <f>F32/C32-1</f>
        <v>0.34003168245033977</v>
      </c>
      <c r="L32" s="12">
        <f>K32-Z$8</f>
        <v>0.15650717775795187</v>
      </c>
      <c r="M32" s="6"/>
      <c r="O32" s="2"/>
      <c r="P32" s="3"/>
      <c r="Q32" s="3"/>
      <c r="U32" s="5"/>
    </row>
    <row r="33" spans="2:21" x14ac:dyDescent="0.35">
      <c r="B33" s="2" t="s">
        <v>29</v>
      </c>
      <c r="C33" s="3">
        <v>3651168</v>
      </c>
      <c r="D33" s="3">
        <v>3466445</v>
      </c>
      <c r="E33" s="13">
        <f t="shared" si="0"/>
        <v>0.94940714861655229</v>
      </c>
      <c r="F33" s="7">
        <v>4816372</v>
      </c>
      <c r="G33" s="7">
        <v>3190781</v>
      </c>
      <c r="H33" s="13">
        <f>+G33/F33</f>
        <v>0.66248641093337479</v>
      </c>
      <c r="J33" s="13">
        <f>H33-E33</f>
        <v>-0.2869207376831775</v>
      </c>
      <c r="K33" s="12">
        <f>F33/C33-1</f>
        <v>0.31913185041060843</v>
      </c>
      <c r="L33" s="12">
        <f>K33-Z$8</f>
        <v>0.13560734571822053</v>
      </c>
      <c r="M33" s="6"/>
      <c r="O33" s="2"/>
      <c r="P33" s="3"/>
      <c r="Q33" s="3"/>
      <c r="U33" s="5"/>
    </row>
    <row r="34" spans="2:21" x14ac:dyDescent="0.35">
      <c r="B34" s="2" t="s">
        <v>30</v>
      </c>
      <c r="C34" s="3">
        <v>3735139</v>
      </c>
      <c r="D34" s="3">
        <v>3430282</v>
      </c>
      <c r="E34" s="13">
        <f t="shared" si="0"/>
        <v>0.91838135073420291</v>
      </c>
      <c r="F34" s="7">
        <v>5024391</v>
      </c>
      <c r="G34" s="7">
        <v>3385316</v>
      </c>
      <c r="H34" s="13">
        <f>+G34/F34</f>
        <v>0.67377638404335971</v>
      </c>
      <c r="J34" s="13">
        <f>H34-E34</f>
        <v>-0.2446049666908432</v>
      </c>
      <c r="K34" s="12">
        <f>F34/C34-1</f>
        <v>0.34516841274180154</v>
      </c>
      <c r="L34" s="12">
        <f>K34-Z$8</f>
        <v>0.16164390804941364</v>
      </c>
      <c r="M34" s="6"/>
      <c r="O34" s="2"/>
      <c r="P34" s="3"/>
      <c r="Q34" s="3"/>
      <c r="U34" s="5"/>
    </row>
    <row r="35" spans="2:21" x14ac:dyDescent="0.35">
      <c r="B35" s="2" t="s">
        <v>31</v>
      </c>
      <c r="C35" s="3">
        <v>1083686</v>
      </c>
      <c r="D35" s="3">
        <v>996916</v>
      </c>
      <c r="E35" s="13">
        <f t="shared" si="0"/>
        <v>0.91993068102753006</v>
      </c>
      <c r="F35" s="7">
        <v>1293359</v>
      </c>
      <c r="G35" s="7">
        <v>962500</v>
      </c>
      <c r="H35" s="13">
        <f>+G35/F35</f>
        <v>0.74418626228293927</v>
      </c>
      <c r="J35" s="13">
        <f>H35-E35</f>
        <v>-0.17574441874459079</v>
      </c>
      <c r="K35" s="12">
        <f>F35/C35-1</f>
        <v>0.19348132208038127</v>
      </c>
      <c r="L35" s="12">
        <f>K35-Z$8</f>
        <v>9.9568173879933664E-3</v>
      </c>
      <c r="M35" s="6"/>
      <c r="O35" s="2"/>
      <c r="P35" s="3"/>
      <c r="Q35" s="3"/>
      <c r="U35" s="5"/>
    </row>
    <row r="36" spans="2:21" x14ac:dyDescent="0.35">
      <c r="B36" s="2" t="s">
        <v>32</v>
      </c>
      <c r="C36" s="3">
        <v>2338822</v>
      </c>
      <c r="D36" s="3">
        <v>2066726</v>
      </c>
      <c r="E36" s="13">
        <f t="shared" si="0"/>
        <v>0.88366109092526068</v>
      </c>
      <c r="F36" s="7">
        <v>3253144</v>
      </c>
      <c r="G36" s="7">
        <v>2035712</v>
      </c>
      <c r="H36" s="13">
        <f>+G36/F36</f>
        <v>0.62576756516157905</v>
      </c>
      <c r="J36" s="13">
        <f>H36-E36</f>
        <v>-0.25789352576368163</v>
      </c>
      <c r="K36" s="12">
        <f>F36/C36-1</f>
        <v>0.39093270030810379</v>
      </c>
      <c r="L36" s="12">
        <f>K36-Z$8</f>
        <v>0.20740819561571588</v>
      </c>
      <c r="M36" s="6"/>
      <c r="O36" s="2"/>
      <c r="P36" s="3"/>
      <c r="Q36" s="3"/>
      <c r="U36" s="5"/>
    </row>
    <row r="37" spans="2:21" x14ac:dyDescent="0.35">
      <c r="B37" s="2" t="s">
        <v>33</v>
      </c>
      <c r="C37" s="3">
        <v>1895315</v>
      </c>
      <c r="D37" s="3">
        <v>1767423</v>
      </c>
      <c r="E37" s="13">
        <f t="shared" si="0"/>
        <v>0.93252203459583238</v>
      </c>
      <c r="F37" s="7">
        <v>2577685</v>
      </c>
      <c r="G37" s="7">
        <v>1724697</v>
      </c>
      <c r="H37" s="13">
        <f>+G37/F37</f>
        <v>0.66908757276393349</v>
      </c>
      <c r="J37" s="13">
        <f>H37-E37</f>
        <v>-0.26343446183189889</v>
      </c>
      <c r="K37" s="12">
        <f>F37/C37-1</f>
        <v>0.36002986310982599</v>
      </c>
      <c r="L37" s="12">
        <f>K37-Z$8</f>
        <v>0.17650535841743809</v>
      </c>
      <c r="M37" s="6"/>
      <c r="O37" s="2"/>
      <c r="P37" s="3"/>
      <c r="Q37" s="3"/>
      <c r="U37" s="5"/>
    </row>
    <row r="38" spans="2:21" x14ac:dyDescent="0.35">
      <c r="B38" s="2" t="s">
        <v>34</v>
      </c>
      <c r="C38" s="3">
        <v>1729588</v>
      </c>
      <c r="D38" s="3">
        <v>1635686</v>
      </c>
      <c r="E38" s="13">
        <f t="shared" si="0"/>
        <v>0.94570845773675583</v>
      </c>
      <c r="F38" s="7">
        <v>2259158</v>
      </c>
      <c r="G38" s="7">
        <v>1585153</v>
      </c>
      <c r="H38" s="13">
        <f>+G38/F38</f>
        <v>0.70165654637701302</v>
      </c>
      <c r="J38" s="13">
        <f>H38-E38</f>
        <v>-0.2440519113597428</v>
      </c>
      <c r="K38" s="12">
        <f>F38/C38-1</f>
        <v>0.30618274409859447</v>
      </c>
      <c r="L38" s="12">
        <f>K38-Z$8</f>
        <v>0.12265823940620657</v>
      </c>
      <c r="M38" s="6"/>
      <c r="O38" s="2"/>
      <c r="P38" s="3"/>
      <c r="Q38" s="3"/>
      <c r="U38" s="5"/>
    </row>
    <row r="39" spans="2:21" x14ac:dyDescent="0.35">
      <c r="B39" s="2" t="s">
        <v>35</v>
      </c>
      <c r="C39" s="3">
        <v>2154876</v>
      </c>
      <c r="D39" s="3">
        <v>1963034</v>
      </c>
      <c r="E39" s="13">
        <f t="shared" si="0"/>
        <v>0.91097306759182428</v>
      </c>
      <c r="F39" s="7">
        <v>2920300</v>
      </c>
      <c r="G39" s="7">
        <v>1918800</v>
      </c>
      <c r="H39" s="13">
        <f>+G39/F39</f>
        <v>0.65705578194021164</v>
      </c>
      <c r="J39" s="13">
        <f>H39-E39</f>
        <v>-0.25391728565161265</v>
      </c>
      <c r="K39" s="12">
        <f>F39/C39-1</f>
        <v>0.35520558955596515</v>
      </c>
      <c r="L39" s="12">
        <f>K39-Z$8</f>
        <v>0.17168108486357725</v>
      </c>
      <c r="M39" s="6"/>
      <c r="O39" s="2"/>
      <c r="P39" s="3"/>
      <c r="Q39" s="3"/>
      <c r="U39" s="5"/>
    </row>
    <row r="40" spans="2:21" x14ac:dyDescent="0.35">
      <c r="B40" s="2" t="s">
        <v>36</v>
      </c>
      <c r="C40" s="3">
        <v>2435286</v>
      </c>
      <c r="D40" s="3">
        <v>2221165</v>
      </c>
      <c r="E40" s="13">
        <f t="shared" si="0"/>
        <v>0.91207562479314541</v>
      </c>
      <c r="F40" s="7">
        <v>3445251</v>
      </c>
      <c r="G40" s="7">
        <v>2186713</v>
      </c>
      <c r="H40" s="13">
        <f>+G40/F40</f>
        <v>0.63470353829082404</v>
      </c>
      <c r="J40" s="13">
        <f>H40-E40</f>
        <v>-0.27737208650232137</v>
      </c>
      <c r="K40" s="12">
        <f>F40/C40-1</f>
        <v>0.41472130994059841</v>
      </c>
      <c r="L40" s="12">
        <f>K40-Z$8</f>
        <v>0.23119680524821051</v>
      </c>
      <c r="M40" s="6"/>
      <c r="O40" s="2"/>
      <c r="P40" s="3"/>
      <c r="Q40" s="3"/>
      <c r="U40" s="5"/>
    </row>
    <row r="41" spans="2:21" x14ac:dyDescent="0.35">
      <c r="B41" s="2" t="s">
        <v>37</v>
      </c>
      <c r="C41" s="3">
        <v>1564358</v>
      </c>
      <c r="D41" s="3">
        <v>1601712</v>
      </c>
      <c r="E41" s="13">
        <f t="shared" si="0"/>
        <v>1.0238781659952518</v>
      </c>
      <c r="F41" s="7">
        <v>1869138</v>
      </c>
      <c r="G41" s="7">
        <v>1474866</v>
      </c>
      <c r="H41" s="13">
        <f>+G41/F41</f>
        <v>0.78906212382392316</v>
      </c>
      <c r="J41" s="13">
        <f>H41-E41</f>
        <v>-0.23481604217132868</v>
      </c>
      <c r="K41" s="12">
        <f>F41/C41-1</f>
        <v>0.19482752669146075</v>
      </c>
      <c r="L41" s="12">
        <f>K41-Z$8</f>
        <v>1.1303021999072849E-2</v>
      </c>
      <c r="M41" s="6"/>
      <c r="O41" s="2"/>
      <c r="P41" s="3"/>
      <c r="Q41" s="3"/>
      <c r="U41" s="5"/>
    </row>
    <row r="42" spans="2:21" x14ac:dyDescent="0.35">
      <c r="B42" s="2" t="s">
        <v>38</v>
      </c>
      <c r="C42" s="3">
        <v>1315286</v>
      </c>
      <c r="D42" s="3">
        <v>1299976</v>
      </c>
      <c r="E42" s="13">
        <f t="shared" si="0"/>
        <v>0.98835994604975652</v>
      </c>
      <c r="F42" s="7">
        <v>1514254</v>
      </c>
      <c r="G42" s="7">
        <v>1236551</v>
      </c>
      <c r="H42" s="13">
        <f>+G42/F42</f>
        <v>0.81660738555090495</v>
      </c>
      <c r="J42" s="13">
        <f>H42-E42</f>
        <v>-0.17175256049885157</v>
      </c>
      <c r="K42" s="12">
        <f>F42/C42-1</f>
        <v>0.1512735633162674</v>
      </c>
      <c r="L42" s="12">
        <f>K42-Z$8</f>
        <v>-3.2250941376120501E-2</v>
      </c>
      <c r="M42" s="6"/>
      <c r="O42" s="2"/>
      <c r="P42" s="3"/>
      <c r="Q42" s="3"/>
      <c r="U42" s="5"/>
    </row>
    <row r="43" spans="2:21" x14ac:dyDescent="0.35">
      <c r="B43" s="2" t="s">
        <v>39</v>
      </c>
      <c r="C43" s="3">
        <v>1601784</v>
      </c>
      <c r="D43" s="3">
        <v>1607686</v>
      </c>
      <c r="E43" s="13">
        <f t="shared" si="0"/>
        <v>1.0036846416245886</v>
      </c>
      <c r="F43" s="7">
        <v>2066119</v>
      </c>
      <c r="G43" s="7">
        <v>1565057</v>
      </c>
      <c r="H43" s="13">
        <f>+G43/F43</f>
        <v>0.75748637905173899</v>
      </c>
      <c r="J43" s="13">
        <f>H43-E43</f>
        <v>-0.2461982625728496</v>
      </c>
      <c r="K43" s="12">
        <f>F43/C43-1</f>
        <v>0.2898861519405862</v>
      </c>
      <c r="L43" s="12">
        <f>K43-Z$8</f>
        <v>0.1063616472481983</v>
      </c>
      <c r="M43" s="6"/>
      <c r="O43" s="2"/>
      <c r="P43" s="3"/>
      <c r="Q43" s="3"/>
      <c r="U43" s="5"/>
    </row>
    <row r="44" spans="2:21" x14ac:dyDescent="0.35">
      <c r="B44" s="2" t="s">
        <v>40</v>
      </c>
      <c r="C44" s="3">
        <v>1355614</v>
      </c>
      <c r="D44" s="3">
        <v>1369745</v>
      </c>
      <c r="E44" s="13">
        <f t="shared" si="0"/>
        <v>1.010424058765991</v>
      </c>
      <c r="F44" s="7">
        <v>1490942</v>
      </c>
      <c r="G44" s="7">
        <v>1314245</v>
      </c>
      <c r="H44" s="13">
        <f>+G44/F44</f>
        <v>0.88148633548454602</v>
      </c>
      <c r="J44" s="13">
        <f>H44-E44</f>
        <v>-0.12893772328144493</v>
      </c>
      <c r="K44" s="12">
        <f>F44/C44-1</f>
        <v>9.9827827095323673E-2</v>
      </c>
      <c r="L44" s="12">
        <f>K44-Z$8</f>
        <v>-8.3696677597064228E-2</v>
      </c>
      <c r="M44" s="6"/>
      <c r="O44" s="2"/>
      <c r="P44" s="3"/>
      <c r="Q44" s="3"/>
      <c r="U44" s="5"/>
    </row>
    <row r="45" spans="2:21" x14ac:dyDescent="0.35">
      <c r="B45" s="2" t="s">
        <v>41</v>
      </c>
      <c r="C45" s="3">
        <v>1259309</v>
      </c>
      <c r="D45" s="3">
        <v>1248715</v>
      </c>
      <c r="E45" s="13">
        <f t="shared" si="0"/>
        <v>0.99158744994278614</v>
      </c>
      <c r="F45" s="7">
        <v>1393551</v>
      </c>
      <c r="G45" s="7">
        <v>1192389</v>
      </c>
      <c r="H45" s="13">
        <f>+G45/F45</f>
        <v>0.85564790954905845</v>
      </c>
      <c r="J45" s="13">
        <f>H45-E45</f>
        <v>-0.13593954039372769</v>
      </c>
      <c r="K45" s="12">
        <f>F45/C45-1</f>
        <v>0.10659973048711624</v>
      </c>
      <c r="L45" s="12">
        <f>K45-Z$8</f>
        <v>-7.6924774205271662E-2</v>
      </c>
      <c r="M45" s="6"/>
      <c r="O45" s="2"/>
      <c r="P45" s="3"/>
      <c r="Q45" s="3"/>
      <c r="U45" s="5"/>
    </row>
    <row r="46" spans="2:21" x14ac:dyDescent="0.35">
      <c r="B46" s="2" t="s">
        <v>42</v>
      </c>
      <c r="C46" s="3">
        <v>1585443</v>
      </c>
      <c r="D46" s="3">
        <v>1617692</v>
      </c>
      <c r="E46" s="13">
        <f t="shared" si="0"/>
        <v>1.0203406871139487</v>
      </c>
      <c r="F46" s="7">
        <v>1781798</v>
      </c>
      <c r="G46" s="7">
        <v>1535492</v>
      </c>
      <c r="H46" s="13">
        <f>+G46/F46</f>
        <v>0.86176547509874857</v>
      </c>
      <c r="J46" s="13">
        <f>H46-E46</f>
        <v>-0.15857521201520008</v>
      </c>
      <c r="K46" s="12">
        <f>F46/C46-1</f>
        <v>0.12384866564108576</v>
      </c>
      <c r="L46" s="12">
        <f>K46-Z$8</f>
        <v>-5.9675839051302138E-2</v>
      </c>
      <c r="M46" s="6"/>
      <c r="O46" s="2"/>
      <c r="P46" s="3"/>
      <c r="Q46" s="3"/>
      <c r="U46" s="5"/>
    </row>
    <row r="47" spans="2:21" x14ac:dyDescent="0.35">
      <c r="B47" s="2" t="s">
        <v>43</v>
      </c>
      <c r="C47" s="3">
        <v>1178863</v>
      </c>
      <c r="D47" s="3">
        <v>1150717</v>
      </c>
      <c r="E47" s="13">
        <f t="shared" si="0"/>
        <v>0.97612445212039056</v>
      </c>
      <c r="F47" s="7">
        <v>1522704</v>
      </c>
      <c r="G47" s="7">
        <v>1144826</v>
      </c>
      <c r="H47" s="13">
        <f>+G47/F47</f>
        <v>0.75183752062121068</v>
      </c>
      <c r="J47" s="13">
        <f>H47-E47</f>
        <v>-0.22428693149917989</v>
      </c>
      <c r="K47" s="12">
        <f>F47/C47-1</f>
        <v>0.29167172097181782</v>
      </c>
      <c r="L47" s="12">
        <f>K47-Z$8</f>
        <v>0.10814721627942991</v>
      </c>
      <c r="M47" s="6"/>
      <c r="O47" s="2"/>
      <c r="P47" s="3"/>
      <c r="Q47" s="3"/>
      <c r="U47" s="5"/>
    </row>
    <row r="48" spans="2:21" x14ac:dyDescent="0.35">
      <c r="B48" s="2" t="s">
        <v>44</v>
      </c>
      <c r="C48" s="3">
        <v>1931956</v>
      </c>
      <c r="D48" s="3">
        <v>1950038</v>
      </c>
      <c r="E48" s="13">
        <f t="shared" si="0"/>
        <v>1.0093594264051562</v>
      </c>
      <c r="F48" s="7">
        <v>2397200</v>
      </c>
      <c r="G48" s="7">
        <v>1885193</v>
      </c>
      <c r="H48" s="13">
        <f>+G48/F48</f>
        <v>0.78641456699482726</v>
      </c>
      <c r="J48" s="13">
        <f>H48-E48</f>
        <v>-0.22294485941032893</v>
      </c>
      <c r="K48" s="12">
        <f>F48/C48-1</f>
        <v>0.2408150082092968</v>
      </c>
      <c r="L48" s="12">
        <f>K48-Z$8</f>
        <v>5.7290503516908897E-2</v>
      </c>
      <c r="M48" s="6"/>
      <c r="O48" s="2"/>
      <c r="P48" s="3"/>
      <c r="Q48" s="3"/>
      <c r="U48" s="5"/>
    </row>
    <row r="49" spans="2:21" x14ac:dyDescent="0.35">
      <c r="B49" s="2" t="s">
        <v>45</v>
      </c>
      <c r="C49" s="3">
        <v>1522245</v>
      </c>
      <c r="D49" s="3">
        <v>1572415</v>
      </c>
      <c r="E49" s="13">
        <f t="shared" si="0"/>
        <v>1.0329579009949121</v>
      </c>
      <c r="F49" s="7">
        <v>1782832</v>
      </c>
      <c r="G49" s="7">
        <v>1513846</v>
      </c>
      <c r="H49" s="13">
        <f>+G49/F49</f>
        <v>0.8491243145736671</v>
      </c>
      <c r="J49" s="13">
        <f>H49-E49</f>
        <v>-0.18383358642124503</v>
      </c>
      <c r="K49" s="12">
        <f>F49/C49-1</f>
        <v>0.17118597860396978</v>
      </c>
      <c r="L49" s="12">
        <f>K49-Z$8</f>
        <v>-1.2338526088418122E-2</v>
      </c>
      <c r="M49" s="6"/>
      <c r="O49" s="2"/>
      <c r="P49" s="3"/>
      <c r="Q49" s="3"/>
      <c r="U49" s="5"/>
    </row>
    <row r="50" spans="2:21" x14ac:dyDescent="0.35">
      <c r="B50" s="2" t="s">
        <v>46</v>
      </c>
      <c r="C50" s="3">
        <v>1677218</v>
      </c>
      <c r="D50" s="3">
        <v>1706797</v>
      </c>
      <c r="E50" s="13">
        <f t="shared" si="0"/>
        <v>1.0176357515838728</v>
      </c>
      <c r="F50" s="7">
        <v>1974019</v>
      </c>
      <c r="G50" s="7">
        <v>1653594</v>
      </c>
      <c r="H50" s="13">
        <f>+G50/F50</f>
        <v>0.83767886732599839</v>
      </c>
      <c r="J50" s="13">
        <f>H50-E50</f>
        <v>-0.17995688425787437</v>
      </c>
      <c r="K50" s="12">
        <f>F50/C50-1</f>
        <v>0.17696029973444127</v>
      </c>
      <c r="L50" s="12">
        <f>K50-Z$8</f>
        <v>-6.5642049579466288E-3</v>
      </c>
      <c r="M50" s="6"/>
      <c r="O50" s="2"/>
      <c r="P50" s="3"/>
      <c r="Q50" s="3"/>
      <c r="U50" s="5"/>
    </row>
    <row r="51" spans="2:21" x14ac:dyDescent="0.35">
      <c r="B51" s="2" t="s">
        <v>47</v>
      </c>
      <c r="C51" s="3">
        <v>1715387</v>
      </c>
      <c r="D51" s="3">
        <v>1678615</v>
      </c>
      <c r="E51" s="13">
        <f t="shared" si="0"/>
        <v>0.97856343787145406</v>
      </c>
      <c r="F51" s="7">
        <v>2208917</v>
      </c>
      <c r="G51" s="7">
        <v>1652256</v>
      </c>
      <c r="H51" s="13">
        <f>+G51/F51</f>
        <v>0.74799370008017507</v>
      </c>
      <c r="J51" s="13">
        <f>H51-E51</f>
        <v>-0.23056973779127898</v>
      </c>
      <c r="K51" s="12">
        <f>F51/C51-1</f>
        <v>0.28770767179651013</v>
      </c>
      <c r="L51" s="12">
        <f>K51-Z$8</f>
        <v>0.10418316710412223</v>
      </c>
      <c r="M51" s="6"/>
      <c r="O51" s="2"/>
      <c r="P51" s="3"/>
      <c r="Q51" s="3"/>
      <c r="U51" s="5"/>
    </row>
    <row r="52" spans="2:21" x14ac:dyDescent="0.35">
      <c r="B52" s="2" t="s">
        <v>48</v>
      </c>
      <c r="C52" s="3">
        <v>1332278</v>
      </c>
      <c r="D52" s="3">
        <v>1359995</v>
      </c>
      <c r="E52" s="13">
        <f t="shared" si="0"/>
        <v>1.0208042165373894</v>
      </c>
      <c r="F52" s="7">
        <v>1526438</v>
      </c>
      <c r="G52" s="7">
        <v>1299747</v>
      </c>
      <c r="H52" s="13">
        <f>+G52/F52</f>
        <v>0.85149020137077303</v>
      </c>
      <c r="J52" s="13">
        <f>H52-E52</f>
        <v>-0.16931401516661637</v>
      </c>
      <c r="K52" s="12">
        <f>F52/C52-1</f>
        <v>0.14573534952915224</v>
      </c>
      <c r="L52" s="12">
        <f>K52-Z$8</f>
        <v>-3.7789155163235666E-2</v>
      </c>
      <c r="M52" s="6"/>
      <c r="O52" s="2"/>
      <c r="P52" s="3"/>
      <c r="Q52" s="3"/>
      <c r="U52" s="5"/>
    </row>
    <row r="53" spans="2:21" x14ac:dyDescent="0.35">
      <c r="B53" s="2" t="s">
        <v>49</v>
      </c>
      <c r="C53" s="3">
        <v>1507015</v>
      </c>
      <c r="D53" s="3">
        <v>1391536</v>
      </c>
      <c r="E53" s="13">
        <f t="shared" si="0"/>
        <v>0.92337236192075067</v>
      </c>
      <c r="F53" s="7">
        <v>1617513</v>
      </c>
      <c r="G53" s="7">
        <v>1365430</v>
      </c>
      <c r="H53" s="13">
        <f>+G53/F53</f>
        <v>0.84415395734068288</v>
      </c>
      <c r="J53" s="13">
        <f>H53-E53</f>
        <v>-7.9218404580067792E-2</v>
      </c>
      <c r="K53" s="12">
        <f>F53/C53-1</f>
        <v>7.332242877476336E-2</v>
      </c>
      <c r="L53" s="12">
        <f>K53-Z$8</f>
        <v>-0.11020207591762454</v>
      </c>
      <c r="M53" s="6"/>
      <c r="O53" s="2"/>
      <c r="P53" s="3"/>
      <c r="Q53" s="3"/>
      <c r="U53" s="5"/>
    </row>
    <row r="54" spans="2:21" x14ac:dyDescent="0.35">
      <c r="B54" s="2" t="s">
        <v>50</v>
      </c>
      <c r="C54" s="3">
        <v>1495462</v>
      </c>
      <c r="D54" s="3">
        <v>1411934</v>
      </c>
      <c r="E54" s="13">
        <f t="shared" si="0"/>
        <v>0.94414568875705296</v>
      </c>
      <c r="F54" s="7">
        <v>1671827</v>
      </c>
      <c r="G54" s="7">
        <v>1377521</v>
      </c>
      <c r="H54" s="13">
        <f>+G54/F54</f>
        <v>0.82396145055678605</v>
      </c>
      <c r="J54" s="13">
        <f>H54-E54</f>
        <v>-0.12018423820026691</v>
      </c>
      <c r="K54" s="12">
        <f>F54/C54-1</f>
        <v>0.11793345467821981</v>
      </c>
      <c r="L54" s="12">
        <f>K54-Z$8</f>
        <v>-6.5591050014168095E-2</v>
      </c>
      <c r="M54" s="6"/>
      <c r="O54" s="2"/>
      <c r="P54" s="3"/>
      <c r="Q54" s="3"/>
      <c r="U54" s="5"/>
    </row>
    <row r="55" spans="2:21" x14ac:dyDescent="0.35">
      <c r="B55" s="2" t="s">
        <v>51</v>
      </c>
      <c r="C55" s="3">
        <v>1515779</v>
      </c>
      <c r="D55" s="3">
        <v>1400954</v>
      </c>
      <c r="E55" s="13">
        <f t="shared" si="0"/>
        <v>0.92424687240026415</v>
      </c>
      <c r="F55" s="7">
        <v>1716526</v>
      </c>
      <c r="G55" s="7">
        <v>1385975</v>
      </c>
      <c r="H55" s="13">
        <f>+G55/F55</f>
        <v>0.80743023991480467</v>
      </c>
      <c r="J55" s="13">
        <f>H55-E55</f>
        <v>-0.11681663248545948</v>
      </c>
      <c r="K55" s="12">
        <f>F55/C55-1</f>
        <v>0.13243817205542507</v>
      </c>
      <c r="L55" s="12">
        <f>K55-Z$8</f>
        <v>-5.1086332636962828E-2</v>
      </c>
      <c r="M55" s="6"/>
      <c r="O55" s="2"/>
      <c r="P55" s="3"/>
      <c r="Q55" s="3"/>
      <c r="U55" s="5"/>
    </row>
    <row r="56" spans="2:21" x14ac:dyDescent="0.35">
      <c r="B56" s="2" t="s">
        <v>52</v>
      </c>
      <c r="C56" s="3">
        <v>1206910</v>
      </c>
      <c r="D56" s="3">
        <v>1116461</v>
      </c>
      <c r="E56" s="13">
        <f t="shared" si="0"/>
        <v>0.92505737793207443</v>
      </c>
      <c r="F56" s="7">
        <v>1249987</v>
      </c>
      <c r="G56" s="7">
        <v>1059749</v>
      </c>
      <c r="H56" s="13">
        <f>+G56/F56</f>
        <v>0.84780801720337895</v>
      </c>
      <c r="J56" s="13">
        <f>H56-E56</f>
        <v>-7.7249360728695482E-2</v>
      </c>
      <c r="K56" s="12">
        <f>F56/C56-1</f>
        <v>3.5691973718007253E-2</v>
      </c>
      <c r="L56" s="12">
        <f>K56-Z$8</f>
        <v>-0.14783253097438065</v>
      </c>
      <c r="M56" s="6"/>
      <c r="O56" s="2"/>
      <c r="P56" s="3"/>
      <c r="Q56" s="3"/>
      <c r="U56" s="5"/>
    </row>
    <row r="57" spans="2:21" x14ac:dyDescent="0.35">
      <c r="B57" s="2" t="s">
        <v>53</v>
      </c>
      <c r="C57" s="3">
        <v>1747584</v>
      </c>
      <c r="D57" s="3">
        <v>1530415</v>
      </c>
      <c r="E57" s="13">
        <f t="shared" si="0"/>
        <v>0.87573186753826993</v>
      </c>
      <c r="F57" s="7">
        <v>1978798</v>
      </c>
      <c r="G57" s="7">
        <v>1533063</v>
      </c>
      <c r="H57" s="13">
        <f>+G57/F57</f>
        <v>0.77474456715642526</v>
      </c>
      <c r="J57" s="13">
        <f>H57-E57</f>
        <v>-0.10098730038184467</v>
      </c>
      <c r="K57" s="12">
        <f>F57/C57-1</f>
        <v>0.1323049421372593</v>
      </c>
      <c r="L57" s="12">
        <f>K57-Z$8</f>
        <v>-5.1219562555128606E-2</v>
      </c>
      <c r="M57" s="6"/>
      <c r="O57" s="2"/>
      <c r="P57" s="3"/>
      <c r="Q57" s="3"/>
      <c r="U57" s="5"/>
    </row>
    <row r="58" spans="2:21" x14ac:dyDescent="0.35">
      <c r="B58" s="2" t="s">
        <v>54</v>
      </c>
      <c r="C58" s="3">
        <v>1489999</v>
      </c>
      <c r="D58" s="3">
        <v>1368292</v>
      </c>
      <c r="E58" s="13">
        <f t="shared" si="0"/>
        <v>0.91831739484388919</v>
      </c>
      <c r="F58" s="7">
        <v>1723263</v>
      </c>
      <c r="G58" s="7">
        <v>1383721</v>
      </c>
      <c r="H58" s="13">
        <f>+G58/F58</f>
        <v>0.80296565295024613</v>
      </c>
      <c r="J58" s="13">
        <f>H58-E58</f>
        <v>-0.11535174189364306</v>
      </c>
      <c r="K58" s="12">
        <f>F58/C58-1</f>
        <v>0.15655312520343978</v>
      </c>
      <c r="L58" s="12">
        <f>K58-Z$8</f>
        <v>-2.6971379488948122E-2</v>
      </c>
      <c r="M58" s="6"/>
      <c r="O58" s="2"/>
      <c r="P58" s="3"/>
      <c r="Q58" s="3"/>
      <c r="U58" s="5"/>
    </row>
    <row r="59" spans="2:21" x14ac:dyDescent="0.35">
      <c r="B59" s="2" t="s">
        <v>55</v>
      </c>
      <c r="C59" s="3">
        <v>1640274</v>
      </c>
      <c r="D59" s="3">
        <v>1510407</v>
      </c>
      <c r="E59" s="13">
        <f t="shared" si="0"/>
        <v>0.92082603272380104</v>
      </c>
      <c r="F59" s="7">
        <v>1885384</v>
      </c>
      <c r="G59" s="7">
        <v>1513887</v>
      </c>
      <c r="H59" s="13">
        <f>+G59/F59</f>
        <v>0.80295950320995613</v>
      </c>
      <c r="J59" s="13">
        <f>H59-E59</f>
        <v>-0.11786652951384491</v>
      </c>
      <c r="K59" s="12">
        <f>F59/C59-1</f>
        <v>0.14943235093648988</v>
      </c>
      <c r="L59" s="12">
        <f>K59-Z$8</f>
        <v>-3.4092153755898025E-2</v>
      </c>
      <c r="M59" s="6"/>
      <c r="O59" s="2"/>
      <c r="P59" s="3"/>
      <c r="Q59" s="3"/>
      <c r="U59" s="5"/>
    </row>
    <row r="60" spans="2:21" x14ac:dyDescent="0.35">
      <c r="B60" s="2" t="s">
        <v>56</v>
      </c>
      <c r="C60" s="3">
        <v>1703596</v>
      </c>
      <c r="D60" s="3">
        <v>1610903</v>
      </c>
      <c r="E60" s="13">
        <f t="shared" si="0"/>
        <v>0.94558979945949628</v>
      </c>
      <c r="F60" s="7">
        <v>2200492</v>
      </c>
      <c r="G60" s="7">
        <v>1554528</v>
      </c>
      <c r="H60" s="13">
        <f>+G60/F60</f>
        <v>0.70644564942749166</v>
      </c>
      <c r="J60" s="13">
        <f>H60-E60</f>
        <v>-0.23914415003200462</v>
      </c>
      <c r="K60" s="12">
        <f>F60/C60-1</f>
        <v>0.2916747867452143</v>
      </c>
      <c r="L60" s="12">
        <f>K60-Z$8</f>
        <v>0.1081502820528264</v>
      </c>
      <c r="M60" s="6"/>
      <c r="O60" s="2"/>
      <c r="P60" s="3"/>
      <c r="Q60" s="3"/>
      <c r="U60" s="5"/>
    </row>
    <row r="61" spans="2:21" x14ac:dyDescent="0.35">
      <c r="B61" s="2" t="s">
        <v>57</v>
      </c>
      <c r="C61" s="3">
        <v>1727487</v>
      </c>
      <c r="D61" s="3">
        <v>1612887</v>
      </c>
      <c r="E61" s="13">
        <f t="shared" si="0"/>
        <v>0.93366086112370161</v>
      </c>
      <c r="F61" s="7">
        <v>2047193</v>
      </c>
      <c r="G61" s="7">
        <v>1582485</v>
      </c>
      <c r="H61" s="13">
        <f>+G61/F61</f>
        <v>0.77300235004711326</v>
      </c>
      <c r="J61" s="13">
        <f>H61-E61</f>
        <v>-0.16065851107658835</v>
      </c>
      <c r="K61" s="12">
        <f>F61/C61-1</f>
        <v>0.18506998894926552</v>
      </c>
      <c r="L61" s="12">
        <f>K61-Z$8</f>
        <v>1.5454842568776161E-3</v>
      </c>
      <c r="M61" s="6"/>
      <c r="O61" s="2"/>
      <c r="P61" s="3"/>
      <c r="Q61" s="3"/>
      <c r="U61" s="5"/>
    </row>
    <row r="62" spans="2:21" x14ac:dyDescent="0.35">
      <c r="B62" s="2" t="s">
        <v>58</v>
      </c>
      <c r="C62" s="3">
        <v>943377</v>
      </c>
      <c r="D62" s="3">
        <v>850502</v>
      </c>
      <c r="E62" s="13">
        <f t="shared" si="0"/>
        <v>0.90155049359905959</v>
      </c>
      <c r="F62" s="7">
        <v>1034040</v>
      </c>
      <c r="G62" s="7">
        <v>864553</v>
      </c>
      <c r="H62" s="13">
        <f>+G62/F62</f>
        <v>0.83609241421995284</v>
      </c>
      <c r="J62" s="13">
        <f>H62-E62</f>
        <v>-6.5458079379106748E-2</v>
      </c>
      <c r="K62" s="12">
        <f>F62/C62-1</f>
        <v>9.6104738614573026E-2</v>
      </c>
      <c r="L62" s="12">
        <f>K62-Z$8</f>
        <v>-8.7419766077814876E-2</v>
      </c>
      <c r="M62" s="6"/>
      <c r="O62" s="2"/>
      <c r="P62" s="3"/>
      <c r="Q62" s="3"/>
      <c r="U62" s="5"/>
    </row>
    <row r="63" spans="2:21" x14ac:dyDescent="0.35">
      <c r="B63" s="2" t="s">
        <v>59</v>
      </c>
      <c r="C63" s="3">
        <v>1522868</v>
      </c>
      <c r="D63" s="3">
        <v>1507106</v>
      </c>
      <c r="E63" s="13">
        <f t="shared" si="0"/>
        <v>0.9896497923654578</v>
      </c>
      <c r="F63" s="7">
        <v>1783002</v>
      </c>
      <c r="G63" s="7">
        <v>1427683</v>
      </c>
      <c r="H63" s="13">
        <f>+G63/F63</f>
        <v>0.80071867558196796</v>
      </c>
      <c r="J63" s="13">
        <f>H63-E63</f>
        <v>-0.18893111678348984</v>
      </c>
      <c r="K63" s="12">
        <f>F63/C63-1</f>
        <v>0.17081848196954685</v>
      </c>
      <c r="L63" s="12">
        <f>K63-Z$8</f>
        <v>-1.2706022722841048E-2</v>
      </c>
      <c r="M63" s="6"/>
      <c r="O63" s="2"/>
      <c r="P63" s="3"/>
      <c r="Q63" s="3"/>
      <c r="U63" s="5"/>
    </row>
    <row r="64" spans="2:21" x14ac:dyDescent="0.35">
      <c r="B64" s="2" t="s">
        <v>60</v>
      </c>
      <c r="C64" s="3">
        <v>1592337</v>
      </c>
      <c r="D64" s="3">
        <v>1428985</v>
      </c>
      <c r="E64" s="13">
        <f t="shared" si="0"/>
        <v>0.89741367562268537</v>
      </c>
      <c r="F64" s="7">
        <v>1866308</v>
      </c>
      <c r="G64" s="7">
        <v>1391662</v>
      </c>
      <c r="H64" s="13">
        <f>+G64/F64</f>
        <v>0.74567649069714115</v>
      </c>
      <c r="J64" s="13">
        <f>H64-E64</f>
        <v>-0.15173718492554422</v>
      </c>
      <c r="K64" s="12">
        <f>F64/C64-1</f>
        <v>0.17205591529933684</v>
      </c>
      <c r="L64" s="12">
        <f>K64-Z$8</f>
        <v>-1.1468589393051065E-2</v>
      </c>
      <c r="M64" s="6"/>
      <c r="O64" s="2"/>
      <c r="P64" s="3"/>
      <c r="Q64" s="3"/>
      <c r="U64" s="5"/>
    </row>
    <row r="65" spans="2:21" x14ac:dyDescent="0.35">
      <c r="B65" s="2" t="s">
        <v>61</v>
      </c>
      <c r="C65" s="3">
        <v>1462923</v>
      </c>
      <c r="D65" s="3">
        <v>1245226</v>
      </c>
      <c r="E65" s="13">
        <f t="shared" si="0"/>
        <v>0.85119039074510416</v>
      </c>
      <c r="F65" s="7">
        <v>1717370</v>
      </c>
      <c r="G65" s="7">
        <v>1234164</v>
      </c>
      <c r="H65" s="13">
        <f>+G65/F65</f>
        <v>0.71863605396623909</v>
      </c>
      <c r="J65" s="13">
        <f>H65-E65</f>
        <v>-0.13255433677886508</v>
      </c>
      <c r="K65" s="12">
        <f>F65/C65-1</f>
        <v>0.17393054863448043</v>
      </c>
      <c r="L65" s="12">
        <f>K65-Z$8</f>
        <v>-9.5939560579074712E-3</v>
      </c>
      <c r="M65" s="6"/>
      <c r="O65" s="2"/>
      <c r="P65" s="3"/>
      <c r="Q65" s="3"/>
      <c r="U65" s="5"/>
    </row>
    <row r="66" spans="2:21" x14ac:dyDescent="0.35">
      <c r="B66" s="2" t="s">
        <v>62</v>
      </c>
      <c r="C66" s="3">
        <v>1613272</v>
      </c>
      <c r="D66" s="3">
        <v>1452765</v>
      </c>
      <c r="E66" s="13">
        <f t="shared" si="0"/>
        <v>0.90050840775765029</v>
      </c>
      <c r="F66" s="7">
        <v>1903955</v>
      </c>
      <c r="G66" s="7">
        <v>1417211</v>
      </c>
      <c r="H66" s="13">
        <f>+G66/F66</f>
        <v>0.74435110073504884</v>
      </c>
      <c r="J66" s="13">
        <f>H66-E66</f>
        <v>-0.15615730702260144</v>
      </c>
      <c r="K66" s="12">
        <f>F66/C66-1</f>
        <v>0.18018226312735863</v>
      </c>
      <c r="L66" s="12">
        <f>K66-Z$8</f>
        <v>-3.3422415650292692E-3</v>
      </c>
      <c r="M66" s="6"/>
      <c r="O66" s="2"/>
      <c r="P66" s="3"/>
      <c r="Q66" s="3"/>
      <c r="U66" s="5"/>
    </row>
    <row r="67" spans="2:21" x14ac:dyDescent="0.35">
      <c r="B67" s="2" t="s">
        <v>63</v>
      </c>
      <c r="C67" s="3">
        <v>1493836</v>
      </c>
      <c r="D67" s="3">
        <v>1421110</v>
      </c>
      <c r="E67" s="13">
        <f t="shared" si="0"/>
        <v>0.95131594097344019</v>
      </c>
      <c r="F67" s="7">
        <v>1621374</v>
      </c>
      <c r="G67" s="7">
        <v>1371343</v>
      </c>
      <c r="H67" s="13">
        <f>+G67/F67</f>
        <v>0.84579066890180798</v>
      </c>
      <c r="J67" s="13">
        <f>H67-E67</f>
        <v>-0.1055252720716322</v>
      </c>
      <c r="K67" s="12">
        <f>F67/C67-1</f>
        <v>8.5376172484797452E-2</v>
      </c>
      <c r="L67" s="12">
        <f>K67-Z$8</f>
        <v>-9.814833220759045E-2</v>
      </c>
      <c r="M67" s="6"/>
      <c r="O67" s="2"/>
      <c r="P67" s="3"/>
      <c r="Q67" s="3"/>
      <c r="U67" s="5"/>
    </row>
    <row r="68" spans="2:21" x14ac:dyDescent="0.35">
      <c r="B68" s="2" t="s">
        <v>64</v>
      </c>
      <c r="C68" s="3">
        <v>1762571</v>
      </c>
      <c r="D68" s="3">
        <v>1633063</v>
      </c>
      <c r="E68" s="13">
        <f t="shared" si="0"/>
        <v>0.92652324360266902</v>
      </c>
      <c r="F68" s="7">
        <v>2022677</v>
      </c>
      <c r="G68" s="7">
        <v>1600717</v>
      </c>
      <c r="H68" s="13">
        <f>+G68/F68</f>
        <v>0.79138537690397426</v>
      </c>
      <c r="J68" s="13">
        <f>H68-E68</f>
        <v>-0.13513786669869476</v>
      </c>
      <c r="K68" s="12">
        <f>F68/C68-1</f>
        <v>0.14757192759894489</v>
      </c>
      <c r="L68" s="12">
        <f>K68-Z$8</f>
        <v>-3.5952577093443017E-2</v>
      </c>
      <c r="M68" s="6"/>
      <c r="O68" s="2"/>
      <c r="P68" s="3"/>
      <c r="Q68" s="3"/>
      <c r="U68" s="5"/>
    </row>
    <row r="69" spans="2:21" x14ac:dyDescent="0.35">
      <c r="B69" s="2" t="s">
        <v>65</v>
      </c>
      <c r="C69" s="3">
        <v>1358105</v>
      </c>
      <c r="D69" s="3">
        <v>1299209</v>
      </c>
      <c r="E69" s="13">
        <f t="shared" si="0"/>
        <v>0.95663369179849866</v>
      </c>
      <c r="F69" s="7">
        <v>1563599</v>
      </c>
      <c r="G69" s="7">
        <v>1259558</v>
      </c>
      <c r="H69" s="13">
        <f>+G69/F69</f>
        <v>0.80555052798063953</v>
      </c>
      <c r="J69" s="13">
        <f>H69-E69</f>
        <v>-0.15108316381785913</v>
      </c>
      <c r="K69" s="12">
        <f>F69/C69-1</f>
        <v>0.1513093612055032</v>
      </c>
      <c r="L69" s="12">
        <f>K69-Z$8</f>
        <v>-3.2215143486884701E-2</v>
      </c>
      <c r="M69" s="6"/>
      <c r="O69" s="2"/>
      <c r="P69" s="3"/>
      <c r="Q69" s="3"/>
      <c r="U69" s="5"/>
    </row>
    <row r="70" spans="2:21" x14ac:dyDescent="0.35">
      <c r="B70" s="2" t="s">
        <v>66</v>
      </c>
      <c r="C70" s="3">
        <v>1375126</v>
      </c>
      <c r="D70" s="3">
        <v>1352757</v>
      </c>
      <c r="E70" s="13">
        <f t="shared" si="0"/>
        <v>0.98373312700072579</v>
      </c>
      <c r="F70" s="7">
        <v>1476135</v>
      </c>
      <c r="G70" s="7">
        <v>1276161</v>
      </c>
      <c r="H70" s="13">
        <f>+G70/F70</f>
        <v>0.86452865083478136</v>
      </c>
      <c r="J70" s="13">
        <f>H70-E70</f>
        <v>-0.11920447616594443</v>
      </c>
      <c r="K70" s="12">
        <f>F70/C70-1</f>
        <v>7.3454359818663884E-2</v>
      </c>
      <c r="L70" s="12">
        <f>K70-Z$8</f>
        <v>-0.11007014487372402</v>
      </c>
      <c r="M70" s="6"/>
      <c r="O70" s="2"/>
      <c r="P70" s="3"/>
      <c r="Q70" s="3"/>
      <c r="U70" s="5"/>
    </row>
    <row r="71" spans="2:21" x14ac:dyDescent="0.35">
      <c r="B71" s="2" t="s">
        <v>67</v>
      </c>
      <c r="C71" s="3">
        <v>1583031</v>
      </c>
      <c r="D71" s="3">
        <v>1535017</v>
      </c>
      <c r="E71" s="13">
        <f t="shared" ref="E71:E104" si="1">+D71/C71</f>
        <v>0.96966957690657984</v>
      </c>
      <c r="F71" s="7">
        <v>1797633</v>
      </c>
      <c r="G71" s="7">
        <v>1478166</v>
      </c>
      <c r="H71" s="13">
        <f>+G71/F71</f>
        <v>0.82228463763181914</v>
      </c>
      <c r="J71" s="13">
        <f>H71-E71</f>
        <v>-0.14738493927476071</v>
      </c>
      <c r="K71" s="12">
        <f>F71/C71-1</f>
        <v>0.13556399085046356</v>
      </c>
      <c r="L71" s="12">
        <f>K71-Z$8</f>
        <v>-4.7960513841924346E-2</v>
      </c>
      <c r="M71" s="6"/>
      <c r="O71" s="2"/>
      <c r="P71" s="3"/>
      <c r="Q71" s="3"/>
      <c r="U71" s="5"/>
    </row>
    <row r="72" spans="2:21" x14ac:dyDescent="0.35">
      <c r="B72" s="2" t="s">
        <v>68</v>
      </c>
      <c r="C72" s="3">
        <v>1492919</v>
      </c>
      <c r="D72" s="3">
        <v>1402485</v>
      </c>
      <c r="E72" s="13">
        <f t="shared" si="1"/>
        <v>0.93942471091867674</v>
      </c>
      <c r="F72" s="7">
        <v>1598095</v>
      </c>
      <c r="G72" s="7">
        <v>1342528</v>
      </c>
      <c r="H72" s="13">
        <f>+G72/F72</f>
        <v>0.84008022051254772</v>
      </c>
      <c r="J72" s="13">
        <f>H72-E72</f>
        <v>-9.9344490406129027E-2</v>
      </c>
      <c r="K72" s="12">
        <f>F72/C72-1</f>
        <v>7.0449903846089512E-2</v>
      </c>
      <c r="L72" s="12">
        <f>K72-Z$8</f>
        <v>-0.11307460084629839</v>
      </c>
      <c r="M72" s="6"/>
      <c r="O72" s="2"/>
      <c r="P72" s="3"/>
      <c r="Q72" s="3"/>
      <c r="U72" s="5"/>
    </row>
    <row r="73" spans="2:21" x14ac:dyDescent="0.35">
      <c r="B73" s="2" t="s">
        <v>69</v>
      </c>
      <c r="C73" s="3">
        <v>1812974</v>
      </c>
      <c r="D73" s="3">
        <v>1671436</v>
      </c>
      <c r="E73" s="13">
        <f t="shared" si="1"/>
        <v>0.92193048548958778</v>
      </c>
      <c r="F73" s="7">
        <v>2105503</v>
      </c>
      <c r="G73" s="7">
        <v>1637639</v>
      </c>
      <c r="H73" s="13">
        <f>+G73/F73</f>
        <v>0.77778991528390129</v>
      </c>
      <c r="J73" s="13">
        <f>H73-E73</f>
        <v>-0.14414057020568649</v>
      </c>
      <c r="K73" s="12">
        <f>F73/C73-1</f>
        <v>0.16135311372363859</v>
      </c>
      <c r="L73" s="12">
        <f>K73-Z$8</f>
        <v>-2.2171390968749316E-2</v>
      </c>
      <c r="M73" s="6"/>
      <c r="O73" s="2"/>
      <c r="P73" s="3"/>
      <c r="Q73" s="3"/>
      <c r="U73" s="5"/>
    </row>
    <row r="74" spans="2:21" x14ac:dyDescent="0.35">
      <c r="B74" s="2" t="s">
        <v>70</v>
      </c>
      <c r="C74" s="3">
        <v>1472701</v>
      </c>
      <c r="D74" s="3">
        <v>1374659</v>
      </c>
      <c r="E74" s="13">
        <f t="shared" si="1"/>
        <v>0.93342708397699192</v>
      </c>
      <c r="F74" s="7">
        <v>1665644</v>
      </c>
      <c r="G74" s="7">
        <v>1334756</v>
      </c>
      <c r="H74" s="13">
        <f>+G74/F74</f>
        <v>0.80134530547944216</v>
      </c>
      <c r="J74" s="13">
        <f>H74-E74</f>
        <v>-0.13208177849754976</v>
      </c>
      <c r="K74" s="12">
        <f>F74/C74-1</f>
        <v>0.13101301621985728</v>
      </c>
      <c r="L74" s="12">
        <f>K74-Z$8</f>
        <v>-5.2511488472530621E-2</v>
      </c>
      <c r="M74" s="6"/>
      <c r="O74" s="2"/>
      <c r="P74" s="3"/>
      <c r="Q74" s="3"/>
      <c r="U74" s="5"/>
    </row>
    <row r="75" spans="2:21" x14ac:dyDescent="0.35">
      <c r="B75" s="2" t="s">
        <v>71</v>
      </c>
      <c r="C75" s="3">
        <v>1983173</v>
      </c>
      <c r="D75" s="3">
        <v>1892017</v>
      </c>
      <c r="E75" s="13">
        <f t="shared" si="1"/>
        <v>0.95403527579288339</v>
      </c>
      <c r="F75" s="7">
        <v>2346850</v>
      </c>
      <c r="G75" s="7">
        <v>1821958</v>
      </c>
      <c r="H75" s="13">
        <f>+G75/F75</f>
        <v>0.77634190510684531</v>
      </c>
      <c r="J75" s="13">
        <f>H75-E75</f>
        <v>-0.17769337068603808</v>
      </c>
      <c r="K75" s="12">
        <f>F75/C75-1</f>
        <v>0.18338137923418674</v>
      </c>
      <c r="L75" s="12">
        <f>K75-Z$8</f>
        <v>-1.431254582011654E-4</v>
      </c>
      <c r="M75" s="6"/>
      <c r="O75" s="2"/>
      <c r="P75" s="3"/>
      <c r="Q75" s="3"/>
      <c r="U75" s="5"/>
    </row>
    <row r="76" spans="2:21" x14ac:dyDescent="0.35">
      <c r="B76" s="2" t="s">
        <v>72</v>
      </c>
      <c r="C76" s="3">
        <v>1633881</v>
      </c>
      <c r="D76" s="3">
        <v>1549503</v>
      </c>
      <c r="E76" s="13">
        <f t="shared" si="1"/>
        <v>0.94835731610808871</v>
      </c>
      <c r="F76" s="7">
        <v>1833728</v>
      </c>
      <c r="G76" s="7">
        <v>1465901</v>
      </c>
      <c r="H76" s="13">
        <f>+G76/F76</f>
        <v>0.79941027240681284</v>
      </c>
      <c r="J76" s="13">
        <f>H76-E76</f>
        <v>-0.14894704370127587</v>
      </c>
      <c r="K76" s="12">
        <f>F76/C76-1</f>
        <v>0.12231429339101196</v>
      </c>
      <c r="L76" s="12">
        <f>K76-Z$8</f>
        <v>-6.1210211301375939E-2</v>
      </c>
      <c r="M76" s="6"/>
      <c r="O76" s="2"/>
      <c r="P76" s="3"/>
      <c r="Q76" s="3"/>
      <c r="U76" s="5"/>
    </row>
    <row r="77" spans="2:21" x14ac:dyDescent="0.35">
      <c r="B77" s="2" t="s">
        <v>73</v>
      </c>
      <c r="C77" s="3">
        <v>1734993</v>
      </c>
      <c r="D77" s="3">
        <v>1695143</v>
      </c>
      <c r="E77" s="13">
        <f t="shared" si="1"/>
        <v>0.97703160762031893</v>
      </c>
      <c r="F77" s="7">
        <v>2038445</v>
      </c>
      <c r="G77" s="7">
        <v>1645340</v>
      </c>
      <c r="H77" s="13">
        <f>+G77/F77</f>
        <v>0.80715447314006505</v>
      </c>
      <c r="J77" s="13">
        <f>H77-E77</f>
        <v>-0.16987713448025388</v>
      </c>
      <c r="K77" s="12">
        <f>F77/C77-1</f>
        <v>0.17490099383686264</v>
      </c>
      <c r="L77" s="12">
        <f>K77-Z$8</f>
        <v>-8.6235108555252626E-3</v>
      </c>
      <c r="M77" s="6"/>
      <c r="O77" s="2"/>
      <c r="P77" s="3"/>
      <c r="Q77" s="3"/>
      <c r="U77" s="5"/>
    </row>
    <row r="78" spans="2:21" x14ac:dyDescent="0.35">
      <c r="B78" s="2" t="s">
        <v>74</v>
      </c>
      <c r="C78" s="3">
        <v>1357433</v>
      </c>
      <c r="D78" s="3">
        <v>1280143</v>
      </c>
      <c r="E78" s="13">
        <f t="shared" si="1"/>
        <v>0.9430616465048367</v>
      </c>
      <c r="F78" s="7">
        <v>1456835</v>
      </c>
      <c r="G78" s="7">
        <v>1223361</v>
      </c>
      <c r="H78" s="13">
        <f>+G78/F78</f>
        <v>0.83973888600974034</v>
      </c>
      <c r="J78" s="13">
        <f>H78-E78</f>
        <v>-0.10332276049509637</v>
      </c>
      <c r="K78" s="12">
        <f>F78/C78-1</f>
        <v>7.3227923588125465E-2</v>
      </c>
      <c r="L78" s="12">
        <f>K78-Z$8</f>
        <v>-0.11029658110426244</v>
      </c>
      <c r="M78" s="6"/>
      <c r="O78" s="2"/>
      <c r="P78" s="3"/>
      <c r="Q78" s="3"/>
      <c r="U78" s="5"/>
    </row>
    <row r="79" spans="2:21" x14ac:dyDescent="0.35">
      <c r="B79" s="2" t="s">
        <v>75</v>
      </c>
      <c r="C79" s="3">
        <v>2029179</v>
      </c>
      <c r="D79" s="3">
        <v>1980392</v>
      </c>
      <c r="E79" s="13">
        <f t="shared" si="1"/>
        <v>0.97595727138906918</v>
      </c>
      <c r="F79" s="7">
        <v>2470470</v>
      </c>
      <c r="G79" s="7">
        <v>1908718</v>
      </c>
      <c r="H79" s="13">
        <f>+G79/F79</f>
        <v>0.77261330839880671</v>
      </c>
      <c r="J79" s="13">
        <f>H79-E79</f>
        <v>-0.20334396299026247</v>
      </c>
      <c r="K79" s="12">
        <f>F79/C79-1</f>
        <v>0.21747268230156136</v>
      </c>
      <c r="L79" s="12">
        <f>K79-Z$8</f>
        <v>3.3948177609173458E-2</v>
      </c>
      <c r="M79" s="6"/>
      <c r="O79" s="2"/>
      <c r="P79" s="3"/>
      <c r="Q79" s="3"/>
      <c r="U79" s="5"/>
    </row>
    <row r="80" spans="2:21" x14ac:dyDescent="0.35">
      <c r="B80" s="2" t="s">
        <v>76</v>
      </c>
      <c r="C80" s="3">
        <v>1529668</v>
      </c>
      <c r="D80" s="3">
        <v>1450010</v>
      </c>
      <c r="E80" s="13">
        <f t="shared" si="1"/>
        <v>0.94792464770133122</v>
      </c>
      <c r="F80" s="7">
        <v>1702793</v>
      </c>
      <c r="G80" s="7">
        <v>1388726</v>
      </c>
      <c r="H80" s="13">
        <f>+G80/F80</f>
        <v>0.81555773367637763</v>
      </c>
      <c r="J80" s="13">
        <f>H80-E80</f>
        <v>-0.1323669140249536</v>
      </c>
      <c r="K80" s="12">
        <f>F80/C80-1</f>
        <v>0.11317815369086626</v>
      </c>
      <c r="L80" s="12">
        <f>K80-Z$8</f>
        <v>-7.0346351001521645E-2</v>
      </c>
      <c r="M80" s="6"/>
      <c r="O80" s="2"/>
      <c r="P80" s="3"/>
      <c r="Q80" s="3"/>
      <c r="U80" s="5"/>
    </row>
    <row r="81" spans="2:21" x14ac:dyDescent="0.35">
      <c r="B81" s="2" t="s">
        <v>77</v>
      </c>
      <c r="C81" s="3">
        <v>1260134</v>
      </c>
      <c r="D81" s="3">
        <v>1200310</v>
      </c>
      <c r="E81" s="13">
        <f t="shared" si="1"/>
        <v>0.95252568377648728</v>
      </c>
      <c r="F81" s="7">
        <v>1506855</v>
      </c>
      <c r="G81" s="7">
        <v>1170125</v>
      </c>
      <c r="H81" s="13">
        <f>+G81/F81</f>
        <v>0.77653457034684825</v>
      </c>
      <c r="J81" s="13">
        <f>H81-E81</f>
        <v>-0.17599111342963902</v>
      </c>
      <c r="K81" s="12">
        <f>F81/C81-1</f>
        <v>0.19578949540286983</v>
      </c>
      <c r="L81" s="12">
        <f>K81-Z$8</f>
        <v>1.2264990710481927E-2</v>
      </c>
      <c r="M81" s="6"/>
      <c r="O81" s="2"/>
      <c r="P81" s="3"/>
      <c r="Q81" s="3"/>
      <c r="U81" s="5"/>
    </row>
    <row r="82" spans="2:21" x14ac:dyDescent="0.35">
      <c r="B82" s="2" t="s">
        <v>78</v>
      </c>
      <c r="C82" s="3">
        <v>1888397</v>
      </c>
      <c r="D82" s="3">
        <v>1840298</v>
      </c>
      <c r="E82" s="13">
        <f t="shared" si="1"/>
        <v>0.97452919063099552</v>
      </c>
      <c r="F82" s="7">
        <v>2377207</v>
      </c>
      <c r="G82" s="7">
        <v>1788972</v>
      </c>
      <c r="H82" s="13">
        <f>+G82/F82</f>
        <v>0.75255204952702903</v>
      </c>
      <c r="J82" s="13">
        <f>H82-E82</f>
        <v>-0.22197714110396649</v>
      </c>
      <c r="K82" s="12">
        <f>F82/C82-1</f>
        <v>0.25884917207557523</v>
      </c>
      <c r="L82" s="12">
        <f>K82-Z$8</f>
        <v>7.5324667383187327E-2</v>
      </c>
      <c r="M82" s="6"/>
      <c r="O82" s="2"/>
      <c r="P82" s="3"/>
      <c r="Q82" s="3"/>
      <c r="U82" s="5"/>
    </row>
    <row r="83" spans="2:21" x14ac:dyDescent="0.35">
      <c r="B83" s="2" t="s">
        <v>79</v>
      </c>
      <c r="C83" s="3">
        <v>2136129</v>
      </c>
      <c r="D83" s="3">
        <v>2040462</v>
      </c>
      <c r="E83" s="13">
        <f t="shared" si="1"/>
        <v>0.95521478337684662</v>
      </c>
      <c r="F83" s="7">
        <v>2747697</v>
      </c>
      <c r="G83" s="7">
        <v>2003307</v>
      </c>
      <c r="H83" s="13">
        <f>+G83/F83</f>
        <v>0.72908584898553219</v>
      </c>
      <c r="J83" s="13">
        <f>H83-E83</f>
        <v>-0.22612893439131443</v>
      </c>
      <c r="K83" s="12">
        <f>F83/C83-1</f>
        <v>0.28629731631376187</v>
      </c>
      <c r="L83" s="12">
        <f>K83-Z$8</f>
        <v>0.10277281162137397</v>
      </c>
      <c r="M83" s="6"/>
      <c r="O83" s="2"/>
      <c r="P83" s="3"/>
      <c r="Q83" s="3"/>
      <c r="U83" s="5"/>
    </row>
    <row r="84" spans="2:21" x14ac:dyDescent="0.35">
      <c r="B84" s="2" t="s">
        <v>80</v>
      </c>
      <c r="C84" s="3">
        <v>1497518</v>
      </c>
      <c r="D84" s="3">
        <v>1482180</v>
      </c>
      <c r="E84" s="13">
        <f t="shared" si="1"/>
        <v>0.98975771910588051</v>
      </c>
      <c r="F84" s="7">
        <v>1919444</v>
      </c>
      <c r="G84" s="7">
        <v>1452383</v>
      </c>
      <c r="H84" s="13">
        <f>+G84/F84</f>
        <v>0.75666859778144091</v>
      </c>
      <c r="J84" s="13">
        <f>H84-E84</f>
        <v>-0.2330891213244396</v>
      </c>
      <c r="K84" s="12">
        <f>F84/C84-1</f>
        <v>0.28175020266868245</v>
      </c>
      <c r="L84" s="12">
        <f>K84-Z$8</f>
        <v>9.8225697976294546E-2</v>
      </c>
      <c r="M84" s="6"/>
      <c r="O84" s="2"/>
      <c r="P84" s="3"/>
      <c r="Q84" s="3"/>
      <c r="U84" s="5"/>
    </row>
    <row r="85" spans="2:21" x14ac:dyDescent="0.35">
      <c r="B85" s="2" t="s">
        <v>81</v>
      </c>
      <c r="C85" s="3">
        <v>2435595</v>
      </c>
      <c r="D85" s="3">
        <v>2270054</v>
      </c>
      <c r="E85" s="13">
        <f t="shared" si="1"/>
        <v>0.93203262447163837</v>
      </c>
      <c r="F85" s="7">
        <v>3311465</v>
      </c>
      <c r="G85" s="7">
        <v>2171150</v>
      </c>
      <c r="H85" s="13">
        <f>+G85/F85</f>
        <v>0.65564636799724596</v>
      </c>
      <c r="J85" s="13">
        <f>H85-E85</f>
        <v>-0.27638625647439241</v>
      </c>
      <c r="K85" s="12">
        <f>F85/C85-1</f>
        <v>0.35961233292070305</v>
      </c>
      <c r="L85" s="12">
        <f>K85-Z$8</f>
        <v>0.17608782822831515</v>
      </c>
      <c r="M85" s="6"/>
      <c r="O85" s="2"/>
      <c r="P85" s="3"/>
      <c r="Q85" s="3"/>
      <c r="U85" s="5"/>
    </row>
    <row r="86" spans="2:21" x14ac:dyDescent="0.35">
      <c r="B86" s="2" t="s">
        <v>82</v>
      </c>
      <c r="C86" s="3">
        <v>1705768</v>
      </c>
      <c r="D86" s="3">
        <v>1652713</v>
      </c>
      <c r="E86" s="13">
        <f t="shared" si="1"/>
        <v>0.96889670811036432</v>
      </c>
      <c r="F86" s="7">
        <v>1930658</v>
      </c>
      <c r="G86" s="7">
        <v>1571724</v>
      </c>
      <c r="H86" s="13">
        <f>+G86/F86</f>
        <v>0.81408721793295347</v>
      </c>
      <c r="J86" s="13">
        <f>H86-E86</f>
        <v>-0.15480949017741086</v>
      </c>
      <c r="K86" s="12">
        <f>F86/C86-1</f>
        <v>0.13184090685251459</v>
      </c>
      <c r="L86" s="12">
        <f>K86-Z$8</f>
        <v>-5.1683597839873308E-2</v>
      </c>
      <c r="M86" s="6"/>
      <c r="O86" s="2"/>
      <c r="P86" s="3"/>
      <c r="Q86" s="3"/>
      <c r="U86" s="5"/>
    </row>
    <row r="87" spans="2:21" x14ac:dyDescent="0.35">
      <c r="B87" s="2" t="s">
        <v>83</v>
      </c>
      <c r="C87" s="3">
        <v>1536139</v>
      </c>
      <c r="D87" s="3">
        <v>1510406</v>
      </c>
      <c r="E87" s="13">
        <f t="shared" si="1"/>
        <v>0.98324826073682137</v>
      </c>
      <c r="F87" s="7">
        <v>1741956</v>
      </c>
      <c r="G87" s="7">
        <v>1489378</v>
      </c>
      <c r="H87" s="13">
        <f>+G87/F87</f>
        <v>0.85500322625829817</v>
      </c>
      <c r="J87" s="13">
        <f>H87-E87</f>
        <v>-0.1282450344785232</v>
      </c>
      <c r="K87" s="12">
        <f>F87/C87-1</f>
        <v>0.1339833179158918</v>
      </c>
      <c r="L87" s="12">
        <f>K87-Z$8</f>
        <v>-4.9541186776496104E-2</v>
      </c>
      <c r="M87" s="6"/>
      <c r="O87" s="2"/>
      <c r="P87" s="3"/>
      <c r="Q87" s="3"/>
      <c r="U87" s="5"/>
    </row>
    <row r="88" spans="2:21" x14ac:dyDescent="0.35">
      <c r="B88" s="2" t="s">
        <v>84</v>
      </c>
      <c r="C88" s="3">
        <v>1587010</v>
      </c>
      <c r="D88" s="3">
        <v>1495077</v>
      </c>
      <c r="E88" s="13">
        <f t="shared" si="1"/>
        <v>0.94207156854714214</v>
      </c>
      <c r="F88" s="7">
        <v>1698809</v>
      </c>
      <c r="G88" s="7">
        <v>1442157</v>
      </c>
      <c r="H88" s="13">
        <f>+G88/F88</f>
        <v>0.84892239209940612</v>
      </c>
      <c r="J88" s="13">
        <f>H88-E88</f>
        <v>-9.3149176447736015E-2</v>
      </c>
      <c r="K88" s="12">
        <f>F88/C88-1</f>
        <v>7.0446310987328342E-2</v>
      </c>
      <c r="L88" s="12">
        <f>K88-Z$8</f>
        <v>-0.11307819370505956</v>
      </c>
      <c r="M88" s="6"/>
      <c r="O88" s="2"/>
      <c r="P88" s="3"/>
      <c r="Q88" s="3"/>
      <c r="U88" s="5"/>
    </row>
    <row r="89" spans="2:21" x14ac:dyDescent="0.35">
      <c r="B89" s="2" t="s">
        <v>85</v>
      </c>
      <c r="C89" s="3">
        <v>1329537</v>
      </c>
      <c r="D89" s="3">
        <v>1281117</v>
      </c>
      <c r="E89" s="13">
        <f t="shared" si="1"/>
        <v>0.96358130687600274</v>
      </c>
      <c r="F89" s="7">
        <v>1408653</v>
      </c>
      <c r="G89" s="7">
        <v>1212164</v>
      </c>
      <c r="H89" s="13">
        <f>+G89/F89</f>
        <v>0.86051284454013865</v>
      </c>
      <c r="J89" s="13">
        <f>H89-E89</f>
        <v>-0.10306846233586409</v>
      </c>
      <c r="K89" s="12">
        <f>F89/C89-1</f>
        <v>5.9506429681911888E-2</v>
      </c>
      <c r="L89" s="12">
        <f>K89-Z$8</f>
        <v>-0.12401807501047601</v>
      </c>
      <c r="M89" s="6"/>
      <c r="O89" s="2"/>
      <c r="P89" s="3"/>
      <c r="Q89" s="3"/>
      <c r="U89" s="5"/>
    </row>
    <row r="90" spans="2:21" x14ac:dyDescent="0.35">
      <c r="B90" s="2" t="s">
        <v>86</v>
      </c>
      <c r="C90" s="3">
        <v>1439723</v>
      </c>
      <c r="D90" s="3">
        <v>1368052</v>
      </c>
      <c r="E90" s="13">
        <f t="shared" si="1"/>
        <v>0.95021889627379708</v>
      </c>
      <c r="F90" s="7">
        <v>1632628</v>
      </c>
      <c r="G90" s="7">
        <v>1303420</v>
      </c>
      <c r="H90" s="13">
        <f>+G90/F90</f>
        <v>0.79835700478002336</v>
      </c>
      <c r="J90" s="13">
        <f>H90-E90</f>
        <v>-0.15186189149377372</v>
      </c>
      <c r="K90" s="12">
        <f>F90/C90-1</f>
        <v>0.13398757955523388</v>
      </c>
      <c r="L90" s="12">
        <f>K90-Z$8</f>
        <v>-4.953692513715402E-2</v>
      </c>
      <c r="M90" s="6"/>
      <c r="O90" s="2"/>
      <c r="P90" s="3"/>
      <c r="Q90" s="3"/>
      <c r="U90" s="5"/>
    </row>
    <row r="91" spans="2:21" x14ac:dyDescent="0.35">
      <c r="B91" s="2" t="s">
        <v>87</v>
      </c>
      <c r="C91" s="3">
        <v>1293624</v>
      </c>
      <c r="D91" s="3">
        <v>1297714</v>
      </c>
      <c r="E91" s="13">
        <f t="shared" si="1"/>
        <v>1.0031616605752522</v>
      </c>
      <c r="F91" s="7">
        <v>1368974</v>
      </c>
      <c r="G91" s="7">
        <v>1233547</v>
      </c>
      <c r="H91" s="13">
        <f>+G91/F91</f>
        <v>0.90107408906231967</v>
      </c>
      <c r="J91" s="13">
        <f>H91-E91</f>
        <v>-0.10208757151293257</v>
      </c>
      <c r="K91" s="12">
        <f>F91/C91-1</f>
        <v>5.8247218666320322E-2</v>
      </c>
      <c r="L91" s="12">
        <f>K91-Z$8</f>
        <v>-0.12527728602606758</v>
      </c>
      <c r="M91" s="6"/>
      <c r="O91" s="2"/>
      <c r="P91" s="3"/>
      <c r="Q91" s="3"/>
      <c r="U91" s="5"/>
    </row>
    <row r="92" spans="2:21" x14ac:dyDescent="0.35">
      <c r="B92" s="2" t="s">
        <v>88</v>
      </c>
      <c r="C92" s="3">
        <v>1326475</v>
      </c>
      <c r="D92" s="3">
        <v>1265255</v>
      </c>
      <c r="E92" s="13">
        <f t="shared" si="1"/>
        <v>0.95384760361107446</v>
      </c>
      <c r="F92" s="7">
        <v>1349941</v>
      </c>
      <c r="G92" s="7">
        <v>1207044</v>
      </c>
      <c r="H92" s="13">
        <f>+G92/F92</f>
        <v>0.89414574414733683</v>
      </c>
      <c r="J92" s="13">
        <f>H92-E92</f>
        <v>-5.9701859463737628E-2</v>
      </c>
      <c r="K92" s="12">
        <f>F92/C92-1</f>
        <v>1.7690495486156976E-2</v>
      </c>
      <c r="L92" s="12">
        <f>K92-Z$8</f>
        <v>-0.16583400920623093</v>
      </c>
      <c r="M92" s="6"/>
      <c r="O92" s="2"/>
      <c r="P92" s="3"/>
      <c r="Q92" s="3"/>
      <c r="U92" s="5"/>
    </row>
    <row r="93" spans="2:21" x14ac:dyDescent="0.35">
      <c r="B93" s="2" t="s">
        <v>89</v>
      </c>
      <c r="C93" s="3">
        <v>1606843</v>
      </c>
      <c r="D93" s="3">
        <v>1617953</v>
      </c>
      <c r="E93" s="13">
        <f t="shared" si="1"/>
        <v>1.0069141789210272</v>
      </c>
      <c r="F93" s="7">
        <v>1844040</v>
      </c>
      <c r="G93" s="7">
        <v>1579306</v>
      </c>
      <c r="H93" s="13">
        <f>+G93/F93</f>
        <v>0.85643803822042908</v>
      </c>
      <c r="J93" s="13">
        <f>H93-E93</f>
        <v>-0.15047614070059812</v>
      </c>
      <c r="K93" s="12">
        <f>F93/C93-1</f>
        <v>0.14761678645642418</v>
      </c>
      <c r="L93" s="12">
        <f>K93-Z$8</f>
        <v>-3.5907718235963726E-2</v>
      </c>
      <c r="M93" s="6"/>
      <c r="O93" s="2"/>
      <c r="P93" s="3"/>
      <c r="Q93" s="3"/>
      <c r="U93" s="5"/>
    </row>
    <row r="94" spans="2:21" x14ac:dyDescent="0.35">
      <c r="B94" s="2" t="s">
        <v>90</v>
      </c>
      <c r="C94" s="3">
        <v>1514367</v>
      </c>
      <c r="D94" s="3">
        <v>1372565</v>
      </c>
      <c r="E94" s="13">
        <f t="shared" si="1"/>
        <v>0.90636219621795777</v>
      </c>
      <c r="F94" s="7">
        <v>1606336</v>
      </c>
      <c r="G94" s="7">
        <v>1349225</v>
      </c>
      <c r="H94" s="13">
        <f>+G94/F94</f>
        <v>0.83993946471970993</v>
      </c>
      <c r="J94" s="13">
        <f>H94-E94</f>
        <v>-6.6422731498247845E-2</v>
      </c>
      <c r="K94" s="12">
        <f>F94/C94-1</f>
        <v>6.0730985289563222E-2</v>
      </c>
      <c r="L94" s="12">
        <f>K94-Z$8</f>
        <v>-0.12279351940282468</v>
      </c>
      <c r="M94" s="6"/>
      <c r="O94" s="2"/>
      <c r="P94" s="3"/>
      <c r="Q94" s="3"/>
      <c r="U94" s="5"/>
    </row>
    <row r="95" spans="2:21" x14ac:dyDescent="0.35">
      <c r="B95" s="2" t="s">
        <v>91</v>
      </c>
      <c r="C95" s="3">
        <v>1413717</v>
      </c>
      <c r="D95" s="3">
        <v>1306177</v>
      </c>
      <c r="E95" s="13">
        <f t="shared" si="1"/>
        <v>0.92393102721407472</v>
      </c>
      <c r="F95" s="7">
        <v>1578734</v>
      </c>
      <c r="G95" s="7">
        <v>1287948</v>
      </c>
      <c r="H95" s="13">
        <f>+G95/F95</f>
        <v>0.81581064321158603</v>
      </c>
      <c r="J95" s="13">
        <f>H95-E95</f>
        <v>-0.10812038400248869</v>
      </c>
      <c r="K95" s="12">
        <f>F95/C95-1</f>
        <v>0.11672562471838432</v>
      </c>
      <c r="L95" s="12">
        <f>K95-Z$8</f>
        <v>-6.6798879974003578E-2</v>
      </c>
      <c r="M95" s="6"/>
      <c r="O95" s="2"/>
      <c r="P95" s="3"/>
      <c r="Q95" s="3"/>
      <c r="U95" s="5"/>
    </row>
    <row r="96" spans="2:21" x14ac:dyDescent="0.35">
      <c r="B96" s="2" t="s">
        <v>92</v>
      </c>
      <c r="C96" s="3">
        <v>1434761</v>
      </c>
      <c r="D96" s="3">
        <v>1347848</v>
      </c>
      <c r="E96" s="13">
        <f t="shared" si="1"/>
        <v>0.93942336040636731</v>
      </c>
      <c r="F96" s="7">
        <v>1588522</v>
      </c>
      <c r="G96" s="7">
        <v>1309464</v>
      </c>
      <c r="H96" s="13">
        <f>+G96/F96</f>
        <v>0.82432852676890844</v>
      </c>
      <c r="J96" s="13">
        <f>H96-E96</f>
        <v>-0.11509483363745887</v>
      </c>
      <c r="K96" s="12">
        <f>F96/C96-1</f>
        <v>0.10716837159638426</v>
      </c>
      <c r="L96" s="12">
        <f>K96-Z$8</f>
        <v>-7.6356133096003642E-2</v>
      </c>
      <c r="M96" s="6"/>
      <c r="O96" s="2"/>
      <c r="P96" s="3"/>
      <c r="Q96" s="3"/>
      <c r="U96" s="5"/>
    </row>
    <row r="97" spans="2:21" x14ac:dyDescent="0.35">
      <c r="B97" s="2" t="s">
        <v>93</v>
      </c>
      <c r="C97" s="3">
        <v>1393125</v>
      </c>
      <c r="D97" s="3">
        <v>1277804</v>
      </c>
      <c r="E97" s="13">
        <f t="shared" si="1"/>
        <v>0.91722135486765366</v>
      </c>
      <c r="F97" s="7">
        <v>1552078</v>
      </c>
      <c r="G97" s="7">
        <v>1253198</v>
      </c>
      <c r="H97" s="13">
        <f>+G97/F97</f>
        <v>0.80743235842528538</v>
      </c>
      <c r="J97" s="13">
        <f>H97-E97</f>
        <v>-0.10978899644236828</v>
      </c>
      <c r="K97" s="12">
        <f>F97/C97-1</f>
        <v>0.114098160610139</v>
      </c>
      <c r="L97" s="12">
        <f>K97-Z$8</f>
        <v>-6.9426344082248903E-2</v>
      </c>
      <c r="M97" s="6"/>
      <c r="O97" s="2"/>
      <c r="P97" s="3"/>
      <c r="Q97" s="3"/>
      <c r="U97" s="5"/>
    </row>
    <row r="98" spans="2:21" x14ac:dyDescent="0.35">
      <c r="B98" s="2" t="s">
        <v>94</v>
      </c>
      <c r="C98" s="3">
        <v>857466</v>
      </c>
      <c r="D98" s="3">
        <v>781157</v>
      </c>
      <c r="E98" s="13">
        <f t="shared" si="1"/>
        <v>0.91100638392659306</v>
      </c>
      <c r="F98" s="7">
        <v>1036798</v>
      </c>
      <c r="G98" s="7">
        <v>766706</v>
      </c>
      <c r="H98" s="13">
        <f>+G98/F98</f>
        <v>0.73949409624632767</v>
      </c>
      <c r="J98" s="13">
        <f>H98-E98</f>
        <v>-0.17151228768026539</v>
      </c>
      <c r="K98" s="12">
        <f>F98/C98-1</f>
        <v>0.20914182020045113</v>
      </c>
      <c r="L98" s="12">
        <f>K98-Z$8</f>
        <v>2.5617315508063232E-2</v>
      </c>
      <c r="M98" s="6"/>
      <c r="O98" s="2"/>
      <c r="P98" s="3"/>
      <c r="Q98" s="3"/>
      <c r="U98" s="5"/>
    </row>
    <row r="99" spans="2:21" x14ac:dyDescent="0.35">
      <c r="B99" s="2" t="s">
        <v>95</v>
      </c>
      <c r="C99" s="3">
        <v>1412242</v>
      </c>
      <c r="D99" s="3">
        <v>1346692</v>
      </c>
      <c r="E99" s="13">
        <f t="shared" si="1"/>
        <v>0.95358444232645678</v>
      </c>
      <c r="F99" s="7">
        <v>1586966</v>
      </c>
      <c r="G99" s="7">
        <v>1271226</v>
      </c>
      <c r="H99" s="13">
        <f>+G99/F99</f>
        <v>0.80104173624387665</v>
      </c>
      <c r="J99" s="13">
        <f>H99-E99</f>
        <v>-0.15254270608258014</v>
      </c>
      <c r="K99" s="12">
        <f>F99/C99-1</f>
        <v>0.12372100532345032</v>
      </c>
      <c r="L99" s="12">
        <f>K99-Z$8</f>
        <v>-5.9803499368937585E-2</v>
      </c>
      <c r="M99" s="6"/>
      <c r="O99" s="2"/>
      <c r="P99" s="3"/>
      <c r="Q99" s="3"/>
      <c r="U99" s="5"/>
    </row>
    <row r="100" spans="2:21" x14ac:dyDescent="0.35">
      <c r="B100" s="2" t="s">
        <v>96</v>
      </c>
      <c r="C100" s="3">
        <v>1351794</v>
      </c>
      <c r="D100" s="3">
        <v>1336201</v>
      </c>
      <c r="E100" s="13">
        <f t="shared" si="1"/>
        <v>0.98846495841822057</v>
      </c>
      <c r="F100" s="7">
        <v>1480889</v>
      </c>
      <c r="G100" s="7">
        <v>1235125</v>
      </c>
      <c r="H100" s="13">
        <f>+G100/F100</f>
        <v>0.83404292961862769</v>
      </c>
      <c r="J100" s="13">
        <f>H100-E100</f>
        <v>-0.15442202879959288</v>
      </c>
      <c r="K100" s="12">
        <f>F100/C100-1</f>
        <v>9.5499018341552055E-2</v>
      </c>
      <c r="L100" s="12">
        <f>K100-Z$8</f>
        <v>-8.8025486350835846E-2</v>
      </c>
      <c r="M100" s="6"/>
      <c r="O100" s="2"/>
      <c r="P100" s="3"/>
      <c r="Q100" s="3"/>
      <c r="U100" s="5"/>
    </row>
    <row r="101" spans="2:21" x14ac:dyDescent="0.35">
      <c r="B101" s="2" t="s">
        <v>97</v>
      </c>
      <c r="C101" s="3">
        <v>1766488</v>
      </c>
      <c r="D101" s="3">
        <v>1653262</v>
      </c>
      <c r="E101" s="13">
        <f t="shared" si="1"/>
        <v>0.93590332909139495</v>
      </c>
      <c r="F101" s="7">
        <v>2000121</v>
      </c>
      <c r="G101" s="7">
        <v>1567752</v>
      </c>
      <c r="H101" s="13">
        <f>+G101/F101</f>
        <v>0.7838285783710085</v>
      </c>
      <c r="J101" s="13">
        <f>H101-E101</f>
        <v>-0.15207475072038645</v>
      </c>
      <c r="K101" s="12">
        <f>F101/C101-1</f>
        <v>0.13225846991318368</v>
      </c>
      <c r="L101" s="12">
        <f>K101-Z$8</f>
        <v>-5.1266034779204217E-2</v>
      </c>
      <c r="M101" s="6"/>
      <c r="O101" s="2"/>
      <c r="P101" s="3"/>
      <c r="Q101" s="3"/>
      <c r="U101" s="5"/>
    </row>
    <row r="102" spans="2:21" x14ac:dyDescent="0.35">
      <c r="B102" s="2" t="s">
        <v>98</v>
      </c>
      <c r="C102" s="3">
        <v>1330470</v>
      </c>
      <c r="D102" s="3">
        <v>1238437</v>
      </c>
      <c r="E102" s="13">
        <f t="shared" si="1"/>
        <v>0.93082670033897796</v>
      </c>
      <c r="F102" s="7">
        <v>1440319</v>
      </c>
      <c r="G102" s="7">
        <v>1172935</v>
      </c>
      <c r="H102" s="13">
        <f>+G102/F102</f>
        <v>0.81435779157256138</v>
      </c>
      <c r="J102" s="13">
        <f>H102-E102</f>
        <v>-0.11646890876641658</v>
      </c>
      <c r="K102" s="12">
        <f>F102/C102-1</f>
        <v>8.256405631092778E-2</v>
      </c>
      <c r="L102" s="12">
        <f>K102-Z$8</f>
        <v>-0.10096044838146012</v>
      </c>
      <c r="M102" s="6"/>
      <c r="O102" s="2"/>
      <c r="P102" s="3"/>
      <c r="Q102" s="3"/>
      <c r="U102" s="5"/>
    </row>
    <row r="103" spans="2:21" x14ac:dyDescent="0.35">
      <c r="B103" s="2" t="s">
        <v>99</v>
      </c>
      <c r="C103" s="3">
        <v>1380701</v>
      </c>
      <c r="D103" s="3">
        <v>1329550</v>
      </c>
      <c r="E103" s="13">
        <f t="shared" si="1"/>
        <v>0.96295287683575226</v>
      </c>
      <c r="F103" s="7">
        <v>1454926</v>
      </c>
      <c r="G103" s="7">
        <v>1274051</v>
      </c>
      <c r="H103" s="13">
        <f>+G103/F103</f>
        <v>0.87568096246819427</v>
      </c>
      <c r="J103" s="13">
        <f>H103-E103</f>
        <v>-8.727191436755799E-2</v>
      </c>
      <c r="K103" s="12">
        <f>F103/C103-1</f>
        <v>5.3758923908941991E-2</v>
      </c>
      <c r="L103" s="12">
        <f>K103-Z$8</f>
        <v>-0.12976558078344591</v>
      </c>
      <c r="M103" s="6"/>
      <c r="O103" s="2"/>
      <c r="P103" s="3"/>
      <c r="Q103" s="3"/>
      <c r="U103" s="5"/>
    </row>
    <row r="104" spans="2:21" x14ac:dyDescent="0.35">
      <c r="B104" s="2" t="s">
        <v>100</v>
      </c>
      <c r="C104" s="3">
        <v>1608590</v>
      </c>
      <c r="D104" s="3">
        <v>1454189</v>
      </c>
      <c r="E104" s="13">
        <f t="shared" si="1"/>
        <v>0.90401469610031149</v>
      </c>
      <c r="F104" s="7">
        <v>2024368</v>
      </c>
      <c r="G104" s="7">
        <v>1438856</v>
      </c>
      <c r="H104" s="13">
        <f>+G104/F104</f>
        <v>0.71076800265564366</v>
      </c>
      <c r="J104" s="13">
        <f>H104-E104</f>
        <v>-0.19324669344466783</v>
      </c>
      <c r="K104" s="12">
        <f>F104/C104-1</f>
        <v>0.25847357002094995</v>
      </c>
      <c r="L104" s="12">
        <f>K104-Z$8</f>
        <v>7.4949065328562048E-2</v>
      </c>
      <c r="M104" s="6"/>
      <c r="O104" s="2"/>
      <c r="P104" s="3"/>
      <c r="Q104" s="3"/>
      <c r="U104" s="5"/>
    </row>
  </sheetData>
  <mergeCells count="2">
    <mergeCell ref="F4:H4"/>
    <mergeCell ref="C4:E4"/>
  </mergeCells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EJDFOE1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Pia Paarup Krebs</dc:creator>
  <cp:lastModifiedBy>Oliver Johansson</cp:lastModifiedBy>
  <dcterms:created xsi:type="dcterms:W3CDTF">2023-11-20T12:34:02Z</dcterms:created>
  <dcterms:modified xsi:type="dcterms:W3CDTF">2023-11-24T13:22:41Z</dcterms:modified>
</cp:coreProperties>
</file>