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G:\Mit drev\Kristoffer\Social\"/>
    </mc:Choice>
  </mc:AlternateContent>
  <xr:revisionPtr revIDLastSave="0" documentId="13_ncr:1_{26873C27-5DF4-489F-97DE-E7B4B118951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amle" sheetId="4" r:id="rId1"/>
    <sheet name="HANDBU02" sheetId="2" r:id="rId2"/>
    <sheet name="HANDBU04" sheetId="5" r:id="rId3"/>
    <sheet name="FOLK1A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4" l="1"/>
  <c r="U14" i="4"/>
  <c r="U3" i="4"/>
  <c r="U4" i="4"/>
  <c r="U5" i="4"/>
  <c r="U6" i="4"/>
  <c r="U7" i="4"/>
  <c r="U8" i="4"/>
  <c r="U9" i="4"/>
  <c r="U10" i="4"/>
  <c r="U11" i="4"/>
  <c r="U12" i="4"/>
  <c r="U13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2" i="4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2" i="4"/>
  <c r="E21" i="4"/>
  <c r="E22" i="4"/>
  <c r="E23" i="4"/>
  <c r="E24" i="4"/>
  <c r="E43" i="4"/>
  <c r="E44" i="4"/>
  <c r="E45" i="4"/>
  <c r="E46" i="4"/>
  <c r="E65" i="4"/>
  <c r="E66" i="4"/>
  <c r="E67" i="4"/>
  <c r="E68" i="4"/>
  <c r="E87" i="4"/>
  <c r="E88" i="4"/>
  <c r="E89" i="4"/>
  <c r="E90" i="4"/>
  <c r="M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2" i="4"/>
  <c r="R2" i="4" s="1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R17" i="4" s="1"/>
  <c r="F18" i="4"/>
  <c r="R18" i="4" s="1"/>
  <c r="F19" i="4"/>
  <c r="F20" i="4"/>
  <c r="F21" i="4"/>
  <c r="R21" i="4" s="1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R39" i="4" s="1"/>
  <c r="F40" i="4"/>
  <c r="R40" i="4" s="1"/>
  <c r="F41" i="4"/>
  <c r="F42" i="4"/>
  <c r="R42" i="4" s="1"/>
  <c r="F43" i="4"/>
  <c r="R43" i="4" s="1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R61" i="4" s="1"/>
  <c r="F62" i="4"/>
  <c r="R62" i="4" s="1"/>
  <c r="F63" i="4"/>
  <c r="F64" i="4"/>
  <c r="F65" i="4"/>
  <c r="R65" i="4" s="1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R83" i="4" s="1"/>
  <c r="F84" i="4"/>
  <c r="R84" i="4" s="1"/>
  <c r="F85" i="4"/>
  <c r="R85" i="4" s="1"/>
  <c r="F86" i="4"/>
  <c r="F87" i="4"/>
  <c r="R87" i="4" s="1"/>
  <c r="F88" i="4"/>
  <c r="F89" i="4"/>
  <c r="F90" i="4"/>
  <c r="F91" i="4"/>
  <c r="F92" i="4"/>
  <c r="F93" i="4"/>
  <c r="F94" i="4"/>
  <c r="F95" i="4"/>
  <c r="F96" i="4"/>
  <c r="F97" i="4"/>
  <c r="F2" i="4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Q30" i="4" s="1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Q52" i="4" s="1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Q74" i="4" s="1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Q96" i="4" s="1"/>
  <c r="J97" i="4"/>
  <c r="J2" i="4"/>
  <c r="Q2" i="4" s="1"/>
  <c r="I3" i="4"/>
  <c r="I4" i="4"/>
  <c r="P4" i="4" s="1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P26" i="4" s="1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N39" i="4" s="1"/>
  <c r="I40" i="4"/>
  <c r="N40" i="4" s="1"/>
  <c r="I41" i="4"/>
  <c r="N41" i="4" s="1"/>
  <c r="I42" i="4"/>
  <c r="I43" i="4"/>
  <c r="I44" i="4"/>
  <c r="I45" i="4"/>
  <c r="N45" i="4" s="1"/>
  <c r="I46" i="4"/>
  <c r="I47" i="4"/>
  <c r="I48" i="4"/>
  <c r="P48" i="4" s="1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N64" i="4" s="1"/>
  <c r="I65" i="4"/>
  <c r="I66" i="4"/>
  <c r="I67" i="4"/>
  <c r="I68" i="4"/>
  <c r="I69" i="4"/>
  <c r="I70" i="4"/>
  <c r="P70" i="4" s="1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2" i="4"/>
  <c r="C3" i="4"/>
  <c r="C4" i="4"/>
  <c r="C5" i="4"/>
  <c r="H5" i="4" s="1"/>
  <c r="C6" i="4"/>
  <c r="C7" i="4"/>
  <c r="C8" i="4"/>
  <c r="C9" i="4"/>
  <c r="H9" i="4" s="1"/>
  <c r="C10" i="4"/>
  <c r="H10" i="4" s="1"/>
  <c r="C11" i="4"/>
  <c r="H11" i="4" s="1"/>
  <c r="C12" i="4"/>
  <c r="C13" i="4"/>
  <c r="C14" i="4"/>
  <c r="C15" i="4"/>
  <c r="C16" i="4"/>
  <c r="C17" i="4"/>
  <c r="C18" i="4"/>
  <c r="C19" i="4"/>
  <c r="C20" i="4"/>
  <c r="C21" i="4"/>
  <c r="C22" i="4"/>
  <c r="H22" i="4" s="1"/>
  <c r="C23" i="4"/>
  <c r="C24" i="4"/>
  <c r="H24" i="4" s="1"/>
  <c r="C25" i="4"/>
  <c r="C26" i="4"/>
  <c r="C27" i="4"/>
  <c r="H27" i="4" s="1"/>
  <c r="C28" i="4"/>
  <c r="C29" i="4"/>
  <c r="C30" i="4"/>
  <c r="C31" i="4"/>
  <c r="H31" i="4" s="1"/>
  <c r="C32" i="4"/>
  <c r="H32" i="4" s="1"/>
  <c r="C33" i="4"/>
  <c r="C34" i="4"/>
  <c r="C35" i="4"/>
  <c r="C36" i="4"/>
  <c r="C37" i="4"/>
  <c r="C38" i="4"/>
  <c r="C39" i="4"/>
  <c r="C40" i="4"/>
  <c r="C41" i="4"/>
  <c r="C42" i="4"/>
  <c r="C43" i="4"/>
  <c r="C44" i="4"/>
  <c r="H44" i="4" s="1"/>
  <c r="C45" i="4"/>
  <c r="C46" i="4"/>
  <c r="H46" i="4" s="1"/>
  <c r="C47" i="4"/>
  <c r="C48" i="4"/>
  <c r="C49" i="4"/>
  <c r="H49" i="4" s="1"/>
  <c r="C50" i="4"/>
  <c r="C51" i="4"/>
  <c r="C52" i="4"/>
  <c r="C53" i="4"/>
  <c r="H53" i="4" s="1"/>
  <c r="C54" i="4"/>
  <c r="H54" i="4" s="1"/>
  <c r="C55" i="4"/>
  <c r="C56" i="4"/>
  <c r="C57" i="4"/>
  <c r="C58" i="4"/>
  <c r="C59" i="4"/>
  <c r="C60" i="4"/>
  <c r="C61" i="4"/>
  <c r="C62" i="4"/>
  <c r="C63" i="4"/>
  <c r="C64" i="4"/>
  <c r="C65" i="4"/>
  <c r="C66" i="4"/>
  <c r="H66" i="4" s="1"/>
  <c r="C67" i="4"/>
  <c r="C68" i="4"/>
  <c r="H68" i="4" s="1"/>
  <c r="C69" i="4"/>
  <c r="C70" i="4"/>
  <c r="C71" i="4"/>
  <c r="H71" i="4" s="1"/>
  <c r="C72" i="4"/>
  <c r="C73" i="4"/>
  <c r="C74" i="4"/>
  <c r="C75" i="4"/>
  <c r="H75" i="4" s="1"/>
  <c r="C76" i="4"/>
  <c r="H76" i="4" s="1"/>
  <c r="C77" i="4"/>
  <c r="H77" i="4" s="1"/>
  <c r="C78" i="4"/>
  <c r="C79" i="4"/>
  <c r="C80" i="4"/>
  <c r="C81" i="4"/>
  <c r="C82" i="4"/>
  <c r="C83" i="4"/>
  <c r="C84" i="4"/>
  <c r="C85" i="4"/>
  <c r="C86" i="4"/>
  <c r="C87" i="4"/>
  <c r="C88" i="4"/>
  <c r="H88" i="4" s="1"/>
  <c r="C89" i="4"/>
  <c r="C90" i="4"/>
  <c r="H90" i="4" s="1"/>
  <c r="C91" i="4"/>
  <c r="C92" i="4"/>
  <c r="C93" i="4"/>
  <c r="H93" i="4" s="1"/>
  <c r="C94" i="4"/>
  <c r="C95" i="4"/>
  <c r="C96" i="4"/>
  <c r="C97" i="4"/>
  <c r="C2" i="4"/>
  <c r="B3" i="4"/>
  <c r="E3" i="4" s="1"/>
  <c r="B4" i="4"/>
  <c r="E4" i="4" s="1"/>
  <c r="B5" i="4"/>
  <c r="E5" i="4" s="1"/>
  <c r="B6" i="4"/>
  <c r="E6" i="4" s="1"/>
  <c r="B7" i="4"/>
  <c r="E7" i="4" s="1"/>
  <c r="B8" i="4"/>
  <c r="E8" i="4" s="1"/>
  <c r="B9" i="4"/>
  <c r="E9" i="4" s="1"/>
  <c r="B10" i="4"/>
  <c r="E10" i="4" s="1"/>
  <c r="B11" i="4"/>
  <c r="E11" i="4" s="1"/>
  <c r="B12" i="4"/>
  <c r="E12" i="4" s="1"/>
  <c r="B13" i="4"/>
  <c r="E13" i="4" s="1"/>
  <c r="B14" i="4"/>
  <c r="E14" i="4" s="1"/>
  <c r="B15" i="4"/>
  <c r="E15" i="4" s="1"/>
  <c r="B16" i="4"/>
  <c r="E16" i="4" s="1"/>
  <c r="B17" i="4"/>
  <c r="E17" i="4" s="1"/>
  <c r="B18" i="4"/>
  <c r="E18" i="4" s="1"/>
  <c r="B19" i="4"/>
  <c r="E19" i="4" s="1"/>
  <c r="B20" i="4"/>
  <c r="E20" i="4" s="1"/>
  <c r="B21" i="4"/>
  <c r="B22" i="4"/>
  <c r="B23" i="4"/>
  <c r="B24" i="4"/>
  <c r="B25" i="4"/>
  <c r="E25" i="4" s="1"/>
  <c r="B26" i="4"/>
  <c r="E26" i="4" s="1"/>
  <c r="B27" i="4"/>
  <c r="E27" i="4" s="1"/>
  <c r="B28" i="4"/>
  <c r="E28" i="4" s="1"/>
  <c r="B29" i="4"/>
  <c r="E29" i="4" s="1"/>
  <c r="B30" i="4"/>
  <c r="E30" i="4" s="1"/>
  <c r="B31" i="4"/>
  <c r="E31" i="4" s="1"/>
  <c r="B32" i="4"/>
  <c r="E32" i="4" s="1"/>
  <c r="B33" i="4"/>
  <c r="E33" i="4" s="1"/>
  <c r="B34" i="4"/>
  <c r="E34" i="4" s="1"/>
  <c r="B35" i="4"/>
  <c r="E35" i="4" s="1"/>
  <c r="B36" i="4"/>
  <c r="E36" i="4" s="1"/>
  <c r="B37" i="4"/>
  <c r="E37" i="4" s="1"/>
  <c r="B38" i="4"/>
  <c r="E38" i="4" s="1"/>
  <c r="B39" i="4"/>
  <c r="E39" i="4" s="1"/>
  <c r="B40" i="4"/>
  <c r="E40" i="4" s="1"/>
  <c r="B41" i="4"/>
  <c r="E41" i="4" s="1"/>
  <c r="B42" i="4"/>
  <c r="E42" i="4" s="1"/>
  <c r="B43" i="4"/>
  <c r="B44" i="4"/>
  <c r="B45" i="4"/>
  <c r="B46" i="4"/>
  <c r="B47" i="4"/>
  <c r="E47" i="4" s="1"/>
  <c r="B48" i="4"/>
  <c r="E48" i="4" s="1"/>
  <c r="B49" i="4"/>
  <c r="E49" i="4" s="1"/>
  <c r="B50" i="4"/>
  <c r="E50" i="4" s="1"/>
  <c r="B51" i="4"/>
  <c r="E51" i="4" s="1"/>
  <c r="B52" i="4"/>
  <c r="E52" i="4" s="1"/>
  <c r="B53" i="4"/>
  <c r="E53" i="4" s="1"/>
  <c r="B54" i="4"/>
  <c r="E54" i="4" s="1"/>
  <c r="B55" i="4"/>
  <c r="E55" i="4" s="1"/>
  <c r="B56" i="4"/>
  <c r="E56" i="4" s="1"/>
  <c r="B57" i="4"/>
  <c r="E57" i="4" s="1"/>
  <c r="B58" i="4"/>
  <c r="E58" i="4" s="1"/>
  <c r="B59" i="4"/>
  <c r="E59" i="4" s="1"/>
  <c r="B60" i="4"/>
  <c r="E60" i="4" s="1"/>
  <c r="B61" i="4"/>
  <c r="E61" i="4" s="1"/>
  <c r="B62" i="4"/>
  <c r="E62" i="4" s="1"/>
  <c r="B63" i="4"/>
  <c r="E63" i="4" s="1"/>
  <c r="B64" i="4"/>
  <c r="E64" i="4" s="1"/>
  <c r="B65" i="4"/>
  <c r="B66" i="4"/>
  <c r="B67" i="4"/>
  <c r="B68" i="4"/>
  <c r="B69" i="4"/>
  <c r="E69" i="4" s="1"/>
  <c r="B70" i="4"/>
  <c r="E70" i="4" s="1"/>
  <c r="B71" i="4"/>
  <c r="E71" i="4" s="1"/>
  <c r="B72" i="4"/>
  <c r="E72" i="4" s="1"/>
  <c r="B73" i="4"/>
  <c r="E73" i="4" s="1"/>
  <c r="B74" i="4"/>
  <c r="E74" i="4" s="1"/>
  <c r="B75" i="4"/>
  <c r="E75" i="4" s="1"/>
  <c r="B76" i="4"/>
  <c r="E76" i="4" s="1"/>
  <c r="B77" i="4"/>
  <c r="E77" i="4" s="1"/>
  <c r="B78" i="4"/>
  <c r="E78" i="4" s="1"/>
  <c r="B79" i="4"/>
  <c r="E79" i="4" s="1"/>
  <c r="B80" i="4"/>
  <c r="E80" i="4" s="1"/>
  <c r="B81" i="4"/>
  <c r="E81" i="4" s="1"/>
  <c r="B82" i="4"/>
  <c r="E82" i="4" s="1"/>
  <c r="B83" i="4"/>
  <c r="E83" i="4" s="1"/>
  <c r="B84" i="4"/>
  <c r="E84" i="4" s="1"/>
  <c r="B85" i="4"/>
  <c r="E85" i="4" s="1"/>
  <c r="B86" i="4"/>
  <c r="E86" i="4" s="1"/>
  <c r="B87" i="4"/>
  <c r="B88" i="4"/>
  <c r="B89" i="4"/>
  <c r="B90" i="4"/>
  <c r="B91" i="4"/>
  <c r="E91" i="4" s="1"/>
  <c r="B92" i="4"/>
  <c r="E92" i="4" s="1"/>
  <c r="B93" i="4"/>
  <c r="E93" i="4" s="1"/>
  <c r="B94" i="4"/>
  <c r="E94" i="4" s="1"/>
  <c r="B95" i="4"/>
  <c r="E95" i="4" s="1"/>
  <c r="B96" i="4"/>
  <c r="E96" i="4" s="1"/>
  <c r="B97" i="4"/>
  <c r="E97" i="4" s="1"/>
  <c r="B2" i="4"/>
  <c r="E2" i="4" s="1"/>
  <c r="R96" i="4" l="1"/>
  <c r="R28" i="4"/>
  <c r="R27" i="4"/>
  <c r="R38" i="4"/>
  <c r="R24" i="4"/>
  <c r="R81" i="4"/>
  <c r="R59" i="4"/>
  <c r="R37" i="4"/>
  <c r="R15" i="4"/>
  <c r="R74" i="4"/>
  <c r="R46" i="4"/>
  <c r="P86" i="4"/>
  <c r="P42" i="4"/>
  <c r="R80" i="4"/>
  <c r="R58" i="4"/>
  <c r="R36" i="4"/>
  <c r="R14" i="4"/>
  <c r="R88" i="4"/>
  <c r="R66" i="4"/>
  <c r="R44" i="4"/>
  <c r="R22" i="4"/>
  <c r="R50" i="4"/>
  <c r="P53" i="4"/>
  <c r="R71" i="4"/>
  <c r="R60" i="4"/>
  <c r="R35" i="4"/>
  <c r="R13" i="4"/>
  <c r="R30" i="4"/>
  <c r="P97" i="4"/>
  <c r="R49" i="4"/>
  <c r="R90" i="4"/>
  <c r="R8" i="4"/>
  <c r="R72" i="4"/>
  <c r="R6" i="4"/>
  <c r="R93" i="4"/>
  <c r="R16" i="4"/>
  <c r="P2" i="4"/>
  <c r="P75" i="4"/>
  <c r="R82" i="4"/>
  <c r="H96" i="4"/>
  <c r="H74" i="4"/>
  <c r="H52" i="4"/>
  <c r="H30" i="4"/>
  <c r="H8" i="4"/>
  <c r="R76" i="4"/>
  <c r="R32" i="4"/>
  <c r="R10" i="4"/>
  <c r="R52" i="4"/>
  <c r="R94" i="4"/>
  <c r="P31" i="4"/>
  <c r="R5" i="4"/>
  <c r="R68" i="4"/>
  <c r="H95" i="4"/>
  <c r="H73" i="4"/>
  <c r="H51" i="4"/>
  <c r="H29" i="4"/>
  <c r="H7" i="4"/>
  <c r="R77" i="4"/>
  <c r="R55" i="4"/>
  <c r="R33" i="4"/>
  <c r="R11" i="4"/>
  <c r="R95" i="4"/>
  <c r="R73" i="4"/>
  <c r="R51" i="4"/>
  <c r="R29" i="4"/>
  <c r="R7" i="4"/>
  <c r="P87" i="4"/>
  <c r="P65" i="4"/>
  <c r="P43" i="4"/>
  <c r="P21" i="4"/>
  <c r="Q95" i="4"/>
  <c r="Q73" i="4"/>
  <c r="Q51" i="4"/>
  <c r="R89" i="4"/>
  <c r="R67" i="4"/>
  <c r="R45" i="4"/>
  <c r="R23" i="4"/>
  <c r="P83" i="4"/>
  <c r="P61" i="4"/>
  <c r="P17" i="4"/>
  <c r="Q91" i="4"/>
  <c r="Q69" i="4"/>
  <c r="Q47" i="4"/>
  <c r="P93" i="4"/>
  <c r="P71" i="4"/>
  <c r="P49" i="4"/>
  <c r="P27" i="4"/>
  <c r="P5" i="4"/>
  <c r="Q79" i="4"/>
  <c r="Q57" i="4"/>
  <c r="Q35" i="4"/>
  <c r="Q13" i="4"/>
  <c r="P92" i="4"/>
  <c r="Q78" i="4"/>
  <c r="Q56" i="4"/>
  <c r="Q34" i="4"/>
  <c r="Q12" i="4"/>
  <c r="H86" i="4"/>
  <c r="H64" i="4"/>
  <c r="H20" i="4"/>
  <c r="P9" i="4"/>
  <c r="Q83" i="4"/>
  <c r="Q61" i="4"/>
  <c r="Q39" i="4"/>
  <c r="Q17" i="4"/>
  <c r="P91" i="4"/>
  <c r="P69" i="4"/>
  <c r="P47" i="4"/>
  <c r="P25" i="4"/>
  <c r="P3" i="4"/>
  <c r="Q77" i="4"/>
  <c r="Q55" i="4"/>
  <c r="Q33" i="4"/>
  <c r="Q11" i="4"/>
  <c r="P90" i="4"/>
  <c r="P68" i="4"/>
  <c r="P46" i="4"/>
  <c r="P24" i="4"/>
  <c r="Q76" i="4"/>
  <c r="Q54" i="4"/>
  <c r="Q32" i="4"/>
  <c r="Q10" i="4"/>
  <c r="R92" i="4"/>
  <c r="R70" i="4"/>
  <c r="R48" i="4"/>
  <c r="R26" i="4"/>
  <c r="R4" i="4"/>
  <c r="P89" i="4"/>
  <c r="P67" i="4"/>
  <c r="P23" i="4"/>
  <c r="Q97" i="4"/>
  <c r="Q75" i="4"/>
  <c r="Q53" i="4"/>
  <c r="Q31" i="4"/>
  <c r="Q9" i="4"/>
  <c r="R91" i="4"/>
  <c r="R69" i="4"/>
  <c r="R47" i="4"/>
  <c r="R25" i="4"/>
  <c r="R3" i="4"/>
  <c r="P88" i="4"/>
  <c r="P66" i="4"/>
  <c r="P44" i="4"/>
  <c r="P22" i="4"/>
  <c r="Q8" i="4"/>
  <c r="Q29" i="4"/>
  <c r="Q7" i="4"/>
  <c r="P20" i="4"/>
  <c r="Q94" i="4"/>
  <c r="Q72" i="4"/>
  <c r="Q50" i="4"/>
  <c r="Q28" i="4"/>
  <c r="Q6" i="4"/>
  <c r="P85" i="4"/>
  <c r="P63" i="4"/>
  <c r="P19" i="4"/>
  <c r="Q93" i="4"/>
  <c r="Q71" i="4"/>
  <c r="Q49" i="4"/>
  <c r="Q27" i="4"/>
  <c r="Q5" i="4"/>
  <c r="P84" i="4"/>
  <c r="P62" i="4"/>
  <c r="P18" i="4"/>
  <c r="Q92" i="4"/>
  <c r="Q70" i="4"/>
  <c r="Q48" i="4"/>
  <c r="Q26" i="4"/>
  <c r="Q4" i="4"/>
  <c r="R78" i="4"/>
  <c r="R56" i="4"/>
  <c r="R34" i="4"/>
  <c r="R12" i="4"/>
  <c r="Q25" i="4"/>
  <c r="Q3" i="4"/>
  <c r="R63" i="4"/>
  <c r="R19" i="4"/>
  <c r="P82" i="4"/>
  <c r="P60" i="4"/>
  <c r="P38" i="4"/>
  <c r="P16" i="4"/>
  <c r="Q90" i="4"/>
  <c r="Q68" i="4"/>
  <c r="Q46" i="4"/>
  <c r="Q24" i="4"/>
  <c r="R54" i="4"/>
  <c r="O18" i="4"/>
  <c r="P81" i="4"/>
  <c r="P59" i="4"/>
  <c r="P37" i="4"/>
  <c r="P15" i="4"/>
  <c r="Q89" i="4"/>
  <c r="Q67" i="4"/>
  <c r="Q45" i="4"/>
  <c r="Q23" i="4"/>
  <c r="R97" i="4"/>
  <c r="R75" i="4"/>
  <c r="R53" i="4"/>
  <c r="R31" i="4"/>
  <c r="R9" i="4"/>
  <c r="O39" i="4"/>
  <c r="O17" i="4"/>
  <c r="P79" i="4"/>
  <c r="P57" i="4"/>
  <c r="P35" i="4"/>
  <c r="P13" i="4"/>
  <c r="Q87" i="4"/>
  <c r="Q65" i="4"/>
  <c r="Q43" i="4"/>
  <c r="Q21" i="4"/>
  <c r="P78" i="4"/>
  <c r="P56" i="4"/>
  <c r="P34" i="4"/>
  <c r="P12" i="4"/>
  <c r="Q86" i="4"/>
  <c r="Q64" i="4"/>
  <c r="Q42" i="4"/>
  <c r="Q20" i="4"/>
  <c r="H91" i="4"/>
  <c r="H69" i="4"/>
  <c r="H47" i="4"/>
  <c r="H25" i="4"/>
  <c r="H3" i="4"/>
  <c r="H19" i="4"/>
  <c r="H57" i="4"/>
  <c r="H41" i="4"/>
  <c r="H79" i="4"/>
  <c r="H94" i="4"/>
  <c r="H72" i="4"/>
  <c r="H50" i="4"/>
  <c r="H28" i="4"/>
  <c r="H6" i="4"/>
  <c r="P80" i="4"/>
  <c r="P58" i="4"/>
  <c r="P36" i="4"/>
  <c r="Q88" i="4"/>
  <c r="Q66" i="4"/>
  <c r="Q44" i="4"/>
  <c r="Q22" i="4"/>
  <c r="O16" i="4"/>
  <c r="R64" i="4"/>
  <c r="R41" i="4"/>
  <c r="H33" i="4"/>
  <c r="R20" i="4"/>
  <c r="H55" i="4"/>
  <c r="R86" i="4"/>
  <c r="H35" i="4"/>
  <c r="R79" i="4"/>
  <c r="P77" i="4"/>
  <c r="P55" i="4"/>
  <c r="P33" i="4"/>
  <c r="P11" i="4"/>
  <c r="Q85" i="4"/>
  <c r="Q63" i="4"/>
  <c r="Q41" i="4"/>
  <c r="Q19" i="4"/>
  <c r="K2" i="4"/>
  <c r="S2" i="4" s="1"/>
  <c r="P76" i="4"/>
  <c r="P54" i="4"/>
  <c r="P32" i="4"/>
  <c r="P10" i="4"/>
  <c r="Q84" i="4"/>
  <c r="Q62" i="4"/>
  <c r="Q40" i="4"/>
  <c r="Q18" i="4"/>
  <c r="H13" i="4"/>
  <c r="R57" i="4"/>
  <c r="G15" i="4"/>
  <c r="P96" i="4"/>
  <c r="P74" i="4"/>
  <c r="P52" i="4"/>
  <c r="P30" i="4"/>
  <c r="P8" i="4"/>
  <c r="Q82" i="4"/>
  <c r="Q60" i="4"/>
  <c r="Q38" i="4"/>
  <c r="Q16" i="4"/>
  <c r="P95" i="4"/>
  <c r="P73" i="4"/>
  <c r="P51" i="4"/>
  <c r="P29" i="4"/>
  <c r="P7" i="4"/>
  <c r="Q81" i="4"/>
  <c r="Q59" i="4"/>
  <c r="Q37" i="4"/>
  <c r="Q15" i="4"/>
  <c r="O97" i="4"/>
  <c r="H42" i="4"/>
  <c r="P94" i="4"/>
  <c r="P72" i="4"/>
  <c r="P50" i="4"/>
  <c r="P28" i="4"/>
  <c r="P6" i="4"/>
  <c r="Q80" i="4"/>
  <c r="Q58" i="4"/>
  <c r="Q36" i="4"/>
  <c r="Q14" i="4"/>
  <c r="H97" i="4"/>
  <c r="H63" i="4"/>
  <c r="O81" i="4"/>
  <c r="O59" i="4"/>
  <c r="O37" i="4"/>
  <c r="O15" i="4"/>
  <c r="H92" i="4"/>
  <c r="H70" i="4"/>
  <c r="H48" i="4"/>
  <c r="H26" i="4"/>
  <c r="H4" i="4"/>
  <c r="O78" i="4"/>
  <c r="O34" i="4"/>
  <c r="H89" i="4"/>
  <c r="H67" i="4"/>
  <c r="H45" i="4"/>
  <c r="H23" i="4"/>
  <c r="O56" i="4"/>
  <c r="O12" i="4"/>
  <c r="O2" i="4"/>
  <c r="O76" i="4"/>
  <c r="O54" i="4"/>
  <c r="O32" i="4"/>
  <c r="O75" i="4"/>
  <c r="O53" i="4"/>
  <c r="O31" i="4"/>
  <c r="O9" i="4"/>
  <c r="H87" i="4"/>
  <c r="H65" i="4"/>
  <c r="H43" i="4"/>
  <c r="H21" i="4"/>
  <c r="P45" i="4"/>
  <c r="H85" i="4"/>
  <c r="H40" i="4"/>
  <c r="H18" i="4"/>
  <c r="H83" i="4"/>
  <c r="H61" i="4"/>
  <c r="H39" i="4"/>
  <c r="H17" i="4"/>
  <c r="H62" i="4"/>
  <c r="H82" i="4"/>
  <c r="H60" i="4"/>
  <c r="H38" i="4"/>
  <c r="H16" i="4"/>
  <c r="H84" i="4"/>
  <c r="H81" i="4"/>
  <c r="H59" i="4"/>
  <c r="H37" i="4"/>
  <c r="H15" i="4"/>
  <c r="P64" i="4"/>
  <c r="H78" i="4"/>
  <c r="H56" i="4"/>
  <c r="H34" i="4"/>
  <c r="H12" i="4"/>
  <c r="G80" i="4"/>
  <c r="H58" i="4"/>
  <c r="H36" i="4"/>
  <c r="G14" i="4"/>
  <c r="O88" i="4"/>
  <c r="O66" i="4"/>
  <c r="O44" i="4"/>
  <c r="O22" i="4"/>
  <c r="P41" i="4"/>
  <c r="P40" i="4"/>
  <c r="G35" i="4"/>
  <c r="O86" i="4"/>
  <c r="P39" i="4"/>
  <c r="G57" i="4"/>
  <c r="G2" i="4"/>
  <c r="O40" i="4"/>
  <c r="N42" i="4"/>
  <c r="N63" i="4"/>
  <c r="O87" i="4"/>
  <c r="O21" i="4"/>
  <c r="O84" i="4"/>
  <c r="O38" i="4"/>
  <c r="H2" i="4"/>
  <c r="O80" i="4"/>
  <c r="O58" i="4"/>
  <c r="O36" i="4"/>
  <c r="O14" i="4"/>
  <c r="O63" i="4"/>
  <c r="O19" i="4"/>
  <c r="O82" i="4"/>
  <c r="O57" i="4"/>
  <c r="O35" i="4"/>
  <c r="D2" i="4"/>
  <c r="G76" i="4"/>
  <c r="G10" i="4"/>
  <c r="O94" i="4"/>
  <c r="O72" i="4"/>
  <c r="O50" i="4"/>
  <c r="O28" i="4"/>
  <c r="O6" i="4"/>
  <c r="O85" i="4"/>
  <c r="O77" i="4"/>
  <c r="O55" i="4"/>
  <c r="O33" i="4"/>
  <c r="O11" i="4"/>
  <c r="O93" i="4"/>
  <c r="O71" i="4"/>
  <c r="O49" i="4"/>
  <c r="O27" i="4"/>
  <c r="O5" i="4"/>
  <c r="N61" i="4"/>
  <c r="O43" i="4"/>
  <c r="O42" i="4"/>
  <c r="O61" i="4"/>
  <c r="O79" i="4"/>
  <c r="O13" i="4"/>
  <c r="D97" i="4"/>
  <c r="D9" i="4"/>
  <c r="D96" i="4"/>
  <c r="D74" i="4"/>
  <c r="D52" i="4"/>
  <c r="D8" i="4"/>
  <c r="K68" i="4"/>
  <c r="K46" i="4"/>
  <c r="O10" i="4"/>
  <c r="O92" i="4"/>
  <c r="O70" i="4"/>
  <c r="O48" i="4"/>
  <c r="O26" i="4"/>
  <c r="O4" i="4"/>
  <c r="N62" i="4"/>
  <c r="N2" i="4"/>
  <c r="D95" i="4"/>
  <c r="D73" i="4"/>
  <c r="D51" i="4"/>
  <c r="D29" i="4"/>
  <c r="D7" i="4"/>
  <c r="O91" i="4"/>
  <c r="O69" i="4"/>
  <c r="O47" i="4"/>
  <c r="O25" i="4"/>
  <c r="O3" i="4"/>
  <c r="O65" i="4"/>
  <c r="O64" i="4"/>
  <c r="O20" i="4"/>
  <c r="O41" i="4"/>
  <c r="O83" i="4"/>
  <c r="O60" i="4"/>
  <c r="D75" i="4"/>
  <c r="D94" i="4"/>
  <c r="D72" i="4"/>
  <c r="D50" i="4"/>
  <c r="D28" i="4"/>
  <c r="D6" i="4"/>
  <c r="N44" i="4"/>
  <c r="K22" i="4"/>
  <c r="O90" i="4"/>
  <c r="O68" i="4"/>
  <c r="O46" i="4"/>
  <c r="O24" i="4"/>
  <c r="O62" i="4"/>
  <c r="N65" i="4"/>
  <c r="T65" i="4" s="1"/>
  <c r="O89" i="4"/>
  <c r="O67" i="4"/>
  <c r="O45" i="4"/>
  <c r="O23" i="4"/>
  <c r="H80" i="4"/>
  <c r="H14" i="4"/>
  <c r="D77" i="4"/>
  <c r="G85" i="4"/>
  <c r="G63" i="4"/>
  <c r="G41" i="4"/>
  <c r="T41" i="4" s="1"/>
  <c r="G19" i="4"/>
  <c r="N96" i="4"/>
  <c r="N74" i="4"/>
  <c r="N52" i="4"/>
  <c r="N30" i="4"/>
  <c r="N8" i="4"/>
  <c r="G84" i="4"/>
  <c r="G62" i="4"/>
  <c r="G40" i="4"/>
  <c r="T40" i="4" s="1"/>
  <c r="G18" i="4"/>
  <c r="N95" i="4"/>
  <c r="N73" i="4"/>
  <c r="N51" i="4"/>
  <c r="N29" i="4"/>
  <c r="N7" i="4"/>
  <c r="G82" i="4"/>
  <c r="G60" i="4"/>
  <c r="G38" i="4"/>
  <c r="G16" i="4"/>
  <c r="G81" i="4"/>
  <c r="G59" i="4"/>
  <c r="G37" i="4"/>
  <c r="N90" i="4"/>
  <c r="N68" i="4"/>
  <c r="N24" i="4"/>
  <c r="N67" i="4"/>
  <c r="N88" i="4"/>
  <c r="N66" i="4"/>
  <c r="N22" i="4"/>
  <c r="T22" i="4" s="1"/>
  <c r="N89" i="4"/>
  <c r="T89" i="4" s="1"/>
  <c r="N23" i="4"/>
  <c r="N87" i="4"/>
  <c r="N43" i="4"/>
  <c r="N21" i="4"/>
  <c r="T21" i="4" s="1"/>
  <c r="N86" i="4"/>
  <c r="N20" i="4"/>
  <c r="N85" i="4"/>
  <c r="N19" i="4"/>
  <c r="N84" i="4"/>
  <c r="N18" i="4"/>
  <c r="T18" i="4" s="1"/>
  <c r="N83" i="4"/>
  <c r="T83" i="4" s="1"/>
  <c r="N17" i="4"/>
  <c r="O96" i="4"/>
  <c r="O74" i="4"/>
  <c r="O52" i="4"/>
  <c r="O30" i="4"/>
  <c r="O8" i="4"/>
  <c r="N79" i="4"/>
  <c r="N57" i="4"/>
  <c r="N35" i="4"/>
  <c r="N13" i="4"/>
  <c r="T13" i="4" s="1"/>
  <c r="O95" i="4"/>
  <c r="O73" i="4"/>
  <c r="O51" i="4"/>
  <c r="O29" i="4"/>
  <c r="O7" i="4"/>
  <c r="N78" i="4"/>
  <c r="N56" i="4"/>
  <c r="N34" i="4"/>
  <c r="N12" i="4"/>
  <c r="G78" i="4"/>
  <c r="G12" i="4"/>
  <c r="K28" i="4"/>
  <c r="K58" i="4"/>
  <c r="K36" i="4"/>
  <c r="G88" i="4"/>
  <c r="G66" i="4"/>
  <c r="G44" i="4"/>
  <c r="G22" i="4"/>
  <c r="N77" i="4"/>
  <c r="N55" i="4"/>
  <c r="N33" i="4"/>
  <c r="N11" i="4"/>
  <c r="G87" i="4"/>
  <c r="G65" i="4"/>
  <c r="G43" i="4"/>
  <c r="G21" i="4"/>
  <c r="N76" i="4"/>
  <c r="T76" i="4" s="1"/>
  <c r="N54" i="4"/>
  <c r="N32" i="4"/>
  <c r="N10" i="4"/>
  <c r="T10" i="4" s="1"/>
  <c r="D11" i="4"/>
  <c r="K27" i="4"/>
  <c r="G86" i="4"/>
  <c r="G64" i="4"/>
  <c r="T64" i="4" s="1"/>
  <c r="G42" i="4"/>
  <c r="G20" i="4"/>
  <c r="N97" i="4"/>
  <c r="N75" i="4"/>
  <c r="N53" i="4"/>
  <c r="N31" i="4"/>
  <c r="N9" i="4"/>
  <c r="N94" i="4"/>
  <c r="N72" i="4"/>
  <c r="N50" i="4"/>
  <c r="T50" i="4" s="1"/>
  <c r="N28" i="4"/>
  <c r="T28" i="4" s="1"/>
  <c r="N6" i="4"/>
  <c r="G58" i="4"/>
  <c r="G36" i="4"/>
  <c r="N93" i="4"/>
  <c r="N71" i="4"/>
  <c r="N49" i="4"/>
  <c r="N27" i="4"/>
  <c r="N5" i="4"/>
  <c r="D30" i="4"/>
  <c r="N26" i="4"/>
  <c r="G56" i="4"/>
  <c r="G34" i="4"/>
  <c r="N91" i="4"/>
  <c r="N69" i="4"/>
  <c r="N47" i="4"/>
  <c r="N25" i="4"/>
  <c r="N3" i="4"/>
  <c r="N70" i="4"/>
  <c r="G55" i="4"/>
  <c r="G33" i="4"/>
  <c r="G54" i="4"/>
  <c r="G32" i="4"/>
  <c r="N48" i="4"/>
  <c r="N46" i="4"/>
  <c r="N4" i="4"/>
  <c r="N82" i="4"/>
  <c r="N60" i="4"/>
  <c r="N38" i="4"/>
  <c r="N16" i="4"/>
  <c r="N81" i="4"/>
  <c r="N59" i="4"/>
  <c r="N37" i="4"/>
  <c r="N15" i="4"/>
  <c r="T15" i="4" s="1"/>
  <c r="N92" i="4"/>
  <c r="G79" i="4"/>
  <c r="G13" i="4"/>
  <c r="K7" i="4"/>
  <c r="G89" i="4"/>
  <c r="G67" i="4"/>
  <c r="G45" i="4"/>
  <c r="T45" i="4" s="1"/>
  <c r="G23" i="4"/>
  <c r="N80" i="4"/>
  <c r="T80" i="4" s="1"/>
  <c r="N58" i="4"/>
  <c r="N36" i="4"/>
  <c r="N14" i="4"/>
  <c r="G97" i="4"/>
  <c r="G53" i="4"/>
  <c r="G96" i="4"/>
  <c r="G74" i="4"/>
  <c r="G52" i="4"/>
  <c r="G30" i="4"/>
  <c r="G8" i="4"/>
  <c r="G77" i="4"/>
  <c r="G75" i="4"/>
  <c r="G31" i="4"/>
  <c r="G9" i="4"/>
  <c r="G95" i="4"/>
  <c r="G73" i="4"/>
  <c r="G51" i="4"/>
  <c r="G29" i="4"/>
  <c r="G7" i="4"/>
  <c r="D40" i="4"/>
  <c r="G94" i="4"/>
  <c r="G28" i="4"/>
  <c r="G6" i="4"/>
  <c r="D83" i="4"/>
  <c r="D61" i="4"/>
  <c r="D39" i="4"/>
  <c r="D17" i="4"/>
  <c r="K11" i="4"/>
  <c r="G93" i="4"/>
  <c r="G71" i="4"/>
  <c r="G49" i="4"/>
  <c r="G27" i="4"/>
  <c r="G5" i="4"/>
  <c r="K10" i="4"/>
  <c r="G92" i="4"/>
  <c r="G70" i="4"/>
  <c r="G48" i="4"/>
  <c r="G26" i="4"/>
  <c r="G4" i="4"/>
  <c r="D62" i="4"/>
  <c r="D18" i="4"/>
  <c r="G50" i="4"/>
  <c r="K75" i="4"/>
  <c r="K9" i="4"/>
  <c r="K61" i="4"/>
  <c r="G91" i="4"/>
  <c r="G69" i="4"/>
  <c r="G47" i="4"/>
  <c r="G25" i="4"/>
  <c r="G3" i="4"/>
  <c r="G11" i="4"/>
  <c r="D84" i="4"/>
  <c r="K12" i="4"/>
  <c r="G72" i="4"/>
  <c r="K74" i="4"/>
  <c r="S74" i="4" s="1"/>
  <c r="K8" i="4"/>
  <c r="G90" i="4"/>
  <c r="G68" i="4"/>
  <c r="G46" i="4"/>
  <c r="G24" i="4"/>
  <c r="K18" i="4"/>
  <c r="K3" i="4"/>
  <c r="K17" i="4"/>
  <c r="D86" i="4"/>
  <c r="D64" i="4"/>
  <c r="D42" i="4"/>
  <c r="D20" i="4"/>
  <c r="D85" i="4"/>
  <c r="D63" i="4"/>
  <c r="D41" i="4"/>
  <c r="D19" i="4"/>
  <c r="K79" i="4"/>
  <c r="K13" i="4"/>
  <c r="G83" i="4"/>
  <c r="G61" i="4"/>
  <c r="G39" i="4"/>
  <c r="T39" i="4" s="1"/>
  <c r="G17" i="4"/>
  <c r="K60" i="4"/>
  <c r="S60" i="4" s="1"/>
  <c r="K59" i="4"/>
  <c r="K45" i="4"/>
  <c r="K65" i="4"/>
  <c r="K43" i="4"/>
  <c r="K21" i="4"/>
  <c r="K23" i="4"/>
  <c r="K44" i="4"/>
  <c r="D92" i="4"/>
  <c r="D70" i="4"/>
  <c r="D48" i="4"/>
  <c r="D26" i="4"/>
  <c r="D4" i="4"/>
  <c r="K86" i="4"/>
  <c r="K20" i="4"/>
  <c r="K94" i="4"/>
  <c r="K66" i="4"/>
  <c r="D91" i="4"/>
  <c r="D69" i="4"/>
  <c r="D47" i="4"/>
  <c r="D25" i="4"/>
  <c r="D3" i="4"/>
  <c r="D33" i="4"/>
  <c r="K85" i="4"/>
  <c r="K63" i="4"/>
  <c r="K19" i="4"/>
  <c r="K93" i="4"/>
  <c r="D90" i="4"/>
  <c r="K84" i="4"/>
  <c r="K62" i="4"/>
  <c r="K72" i="4"/>
  <c r="K50" i="4"/>
  <c r="D89" i="4"/>
  <c r="D67" i="4"/>
  <c r="D45" i="4"/>
  <c r="D23" i="4"/>
  <c r="D31" i="4"/>
  <c r="K91" i="4"/>
  <c r="K49" i="4"/>
  <c r="D88" i="4"/>
  <c r="D66" i="4"/>
  <c r="D44" i="4"/>
  <c r="D22" i="4"/>
  <c r="K16" i="4"/>
  <c r="D87" i="4"/>
  <c r="D65" i="4"/>
  <c r="D43" i="4"/>
  <c r="D21" i="4"/>
  <c r="K15" i="4"/>
  <c r="K69" i="4"/>
  <c r="K47" i="4"/>
  <c r="K34" i="4"/>
  <c r="K67" i="4"/>
  <c r="K42" i="4"/>
  <c r="D55" i="4"/>
  <c r="K32" i="4"/>
  <c r="K53" i="4"/>
  <c r="D80" i="4"/>
  <c r="D58" i="4"/>
  <c r="D36" i="4"/>
  <c r="D14" i="4"/>
  <c r="K96" i="4"/>
  <c r="S96" i="4" s="1"/>
  <c r="K52" i="4"/>
  <c r="K30" i="4"/>
  <c r="D60" i="4"/>
  <c r="D16" i="4"/>
  <c r="K76" i="4"/>
  <c r="D79" i="4"/>
  <c r="D57" i="4"/>
  <c r="D35" i="4"/>
  <c r="D13" i="4"/>
  <c r="K51" i="4"/>
  <c r="K29" i="4"/>
  <c r="K39" i="4"/>
  <c r="D53" i="4"/>
  <c r="D71" i="4"/>
  <c r="K57" i="4"/>
  <c r="K56" i="4"/>
  <c r="K55" i="4"/>
  <c r="D68" i="4"/>
  <c r="D59" i="4"/>
  <c r="D15" i="4"/>
  <c r="D78" i="4"/>
  <c r="D56" i="4"/>
  <c r="D34" i="4"/>
  <c r="D12" i="4"/>
  <c r="K64" i="4"/>
  <c r="K40" i="4"/>
  <c r="D93" i="4"/>
  <c r="D27" i="4"/>
  <c r="K35" i="4"/>
  <c r="K78" i="4"/>
  <c r="K33" i="4"/>
  <c r="D81" i="4"/>
  <c r="K25" i="4"/>
  <c r="K38" i="4"/>
  <c r="D49" i="4"/>
  <c r="D5" i="4"/>
  <c r="K87" i="4"/>
  <c r="D38" i="4"/>
  <c r="D24" i="4"/>
  <c r="K54" i="4"/>
  <c r="D76" i="4"/>
  <c r="D54" i="4"/>
  <c r="D32" i="4"/>
  <c r="D10" i="4"/>
  <c r="K24" i="4"/>
  <c r="K41" i="4"/>
  <c r="K73" i="4"/>
  <c r="K89" i="4"/>
  <c r="D82" i="4"/>
  <c r="D46" i="4"/>
  <c r="D37" i="4"/>
  <c r="K31" i="4"/>
  <c r="K88" i="4"/>
  <c r="K26" i="4"/>
  <c r="K14" i="4"/>
  <c r="K92" i="4"/>
  <c r="K77" i="4"/>
  <c r="K90" i="4"/>
  <c r="K37" i="4"/>
  <c r="K48" i="4"/>
  <c r="K71" i="4"/>
  <c r="K70" i="4"/>
  <c r="K83" i="4"/>
  <c r="K6" i="4"/>
  <c r="K82" i="4"/>
  <c r="K5" i="4"/>
  <c r="K97" i="4"/>
  <c r="K81" i="4"/>
  <c r="K4" i="4"/>
  <c r="K80" i="4"/>
  <c r="K95" i="4"/>
  <c r="T49" i="4" l="1"/>
  <c r="T35" i="4"/>
  <c r="T57" i="4"/>
  <c r="T30" i="4"/>
  <c r="T61" i="4"/>
  <c r="T70" i="4"/>
  <c r="T9" i="4"/>
  <c r="T2" i="4"/>
  <c r="T36" i="4"/>
  <c r="T3" i="4"/>
  <c r="T74" i="4"/>
  <c r="T25" i="4"/>
  <c r="T53" i="4"/>
  <c r="T68" i="4"/>
  <c r="T96" i="4"/>
  <c r="T58" i="4"/>
  <c r="T72" i="4"/>
  <c r="T8" i="4"/>
  <c r="T47" i="4"/>
  <c r="T75" i="4"/>
  <c r="T90" i="4"/>
  <c r="T38" i="4"/>
  <c r="T11" i="4"/>
  <c r="S33" i="4"/>
  <c r="T69" i="4"/>
  <c r="T97" i="4"/>
  <c r="S61" i="4"/>
  <c r="T33" i="4"/>
  <c r="T66" i="4"/>
  <c r="T94" i="4"/>
  <c r="T55" i="4"/>
  <c r="T88" i="4"/>
  <c r="T44" i="4"/>
  <c r="T77" i="4"/>
  <c r="T79" i="4"/>
  <c r="T67" i="4"/>
  <c r="T52" i="4"/>
  <c r="S62" i="4"/>
  <c r="T31" i="4"/>
  <c r="T24" i="4"/>
  <c r="T62" i="4"/>
  <c r="T91" i="4"/>
  <c r="T92" i="4"/>
  <c r="T17" i="4"/>
  <c r="T37" i="4"/>
  <c r="T26" i="4"/>
  <c r="T59" i="4"/>
  <c r="T12" i="4"/>
  <c r="T63" i="4"/>
  <c r="T84" i="4"/>
  <c r="T81" i="4"/>
  <c r="T5" i="4"/>
  <c r="T19" i="4"/>
  <c r="T16" i="4"/>
  <c r="T27" i="4"/>
  <c r="T34" i="4"/>
  <c r="T85" i="4"/>
  <c r="T7" i="4"/>
  <c r="T42" i="4"/>
  <c r="T32" i="4"/>
  <c r="T20" i="4"/>
  <c r="T54" i="4"/>
  <c r="T51" i="4"/>
  <c r="T82" i="4"/>
  <c r="T93" i="4"/>
  <c r="T73" i="4"/>
  <c r="T4" i="4"/>
  <c r="T43" i="4"/>
  <c r="T95" i="4"/>
  <c r="T46" i="4"/>
  <c r="T87" i="4"/>
  <c r="T56" i="4"/>
  <c r="T29" i="4"/>
  <c r="T60" i="4"/>
  <c r="T71" i="4"/>
  <c r="T78" i="4"/>
  <c r="T86" i="4"/>
  <c r="T14" i="4"/>
  <c r="T48" i="4"/>
  <c r="T6" i="4"/>
  <c r="T23" i="4"/>
  <c r="S48" i="4"/>
  <c r="S17" i="4"/>
  <c r="S19" i="4"/>
  <c r="S59" i="4"/>
  <c r="S39" i="4"/>
  <c r="S41" i="4"/>
  <c r="S52" i="4"/>
  <c r="S71" i="4"/>
  <c r="S87" i="4"/>
  <c r="S22" i="4"/>
  <c r="S77" i="4"/>
  <c r="S92" i="4"/>
  <c r="S26" i="4"/>
  <c r="S90" i="4"/>
  <c r="S75" i="4"/>
  <c r="S35" i="4"/>
  <c r="S45" i="4"/>
  <c r="S18" i="4"/>
  <c r="S81" i="4"/>
  <c r="S12" i="4"/>
  <c r="S85" i="4"/>
  <c r="S49" i="4"/>
  <c r="S11" i="4"/>
  <c r="S6" i="4"/>
  <c r="S91" i="4"/>
  <c r="S94" i="4"/>
  <c r="S83" i="4"/>
  <c r="S70" i="4"/>
  <c r="S10" i="4"/>
  <c r="S14" i="4"/>
  <c r="S40" i="4"/>
  <c r="S51" i="4"/>
  <c r="S37" i="4"/>
  <c r="S97" i="4"/>
  <c r="S56" i="4"/>
  <c r="S23" i="4"/>
  <c r="S82" i="4"/>
  <c r="S63" i="4"/>
  <c r="S68" i="4"/>
  <c r="S64" i="4"/>
  <c r="S32" i="4"/>
  <c r="S7" i="4"/>
  <c r="S42" i="4"/>
  <c r="S31" i="4"/>
  <c r="S50" i="4"/>
  <c r="S9" i="4"/>
  <c r="S72" i="4"/>
  <c r="S47" i="4"/>
  <c r="S38" i="4"/>
  <c r="S69" i="4"/>
  <c r="S27" i="4"/>
  <c r="S55" i="4"/>
  <c r="S13" i="4"/>
  <c r="S89" i="4"/>
  <c r="S93" i="4"/>
  <c r="S79" i="4"/>
  <c r="S5" i="4"/>
  <c r="S46" i="4"/>
  <c r="S21" i="4"/>
  <c r="S24" i="4"/>
  <c r="S57" i="4"/>
  <c r="S30" i="4"/>
  <c r="S16" i="4"/>
  <c r="S43" i="4"/>
  <c r="S8" i="4"/>
  <c r="S54" i="4"/>
  <c r="S53" i="4"/>
  <c r="S66" i="4"/>
  <c r="S88" i="4"/>
  <c r="S29" i="4"/>
  <c r="S20" i="4"/>
  <c r="S95" i="4"/>
  <c r="S67" i="4"/>
  <c r="S86" i="4"/>
  <c r="S36" i="4"/>
  <c r="S34" i="4"/>
  <c r="S3" i="4"/>
  <c r="S58" i="4"/>
  <c r="S80" i="4"/>
  <c r="S76" i="4"/>
  <c r="S28" i="4"/>
  <c r="S84" i="4"/>
  <c r="S4" i="4"/>
  <c r="S15" i="4"/>
  <c r="S25" i="4"/>
  <c r="S44" i="4"/>
  <c r="S73" i="4"/>
  <c r="S78" i="4"/>
  <c r="S65" i="4"/>
</calcChain>
</file>

<file path=xl/sharedStrings.xml><?xml version="1.0" encoding="utf-8"?>
<sst xmlns="http://schemas.openxmlformats.org/spreadsheetml/2006/main" count="444" uniqueCount="133">
  <si>
    <t>Handicapindsatser til børn og unge mellem 0-17 år efter alder, indsats, kommune og tid</t>
  </si>
  <si>
    <t>Enhed: Antal</t>
  </si>
  <si>
    <t>2024</t>
  </si>
  <si>
    <t>2025</t>
  </si>
  <si>
    <t>Alder i alt</t>
  </si>
  <si>
    <t>Børn og unge der modtager handicapindsatser i alt</t>
  </si>
  <si>
    <t>Hele landet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</si>
  <si>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</si>
  <si>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</si>
  <si>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</si>
  <si>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</si>
  <si>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</si>
  <si>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</si>
  <si>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</si>
  <si>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</si>
  <si>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</si>
  <si>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</si>
  <si>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</si>
  <si>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</si>
  <si>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</si>
  <si>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</si>
  <si>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</si>
  <si>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</si>
  <si>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</si>
  <si>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</si>
  <si>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</si>
  <si>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</si>
  <si>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</si>
  <si>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</si>
  <si>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</si>
  <si>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</si>
  <si>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</si>
  <si>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</si>
  <si>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</si>
  <si>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</si>
  <si>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</si>
  <si>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</si>
  <si>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</si>
  <si>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</si>
  <si>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</si>
  <si>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</si>
  <si>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</si>
  <si>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</si>
  <si>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</si>
  <si>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</si>
  <si>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</si>
  <si>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</si>
  <si>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</si>
  <si>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</si>
  <si>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</si>
  <si>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</si>
  <si>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</si>
  <si>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</si>
  <si>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</si>
  <si>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</si>
  <si>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</si>
  <si>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</si>
  <si>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</si>
  <si>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</si>
  <si>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</si>
  <si>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</si>
  <si>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</si>
  <si>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</si>
  <si>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..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</si>
  <si>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</si>
  <si>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</si>
  <si>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</si>
  <si>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</si>
  <si>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</si>
  <si>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</si>
  <si>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</si>
  <si>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</si>
  <si>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</si>
  <si>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</si>
  <si>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</si>
  <si>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</si>
  <si>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</si>
  <si>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</si>
  <si>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</si>
  <si>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</si>
  <si>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</si>
  <si>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</si>
  <si>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</si>
  <si>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</si>
  <si>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</si>
  <si>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</si>
  <si>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</si>
  <si>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</si>
  <si>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</si>
  <si>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</si>
  <si>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</si>
  <si>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</si>
  <si>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</si>
  <si>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</si>
  <si>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</si>
  <si>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</si>
  <si>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</si>
  <si>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</si>
  <si>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</si>
  <si>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</si>
  <si>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</si>
  <si>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</si>
  <si>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</si>
  <si>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</si>
  <si>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</si>
  <si>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</si>
  <si>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Befolkningen den 1. i kvartalet efter område og tid</t>
  </si>
  <si>
    <t>2025K1</t>
  </si>
  <si>
    <t>2026K1</t>
  </si>
  <si>
    <t>Christiansø</t>
  </si>
  <si>
    <t>Beregnet værdi: 0-17 
  Sum (værdi nr. 1 + 2 + 3 + 4 + 5 + 6 + 7 + 8 + 9 + 10 + 11 + 12 + 13 + 14 + 15 + 16 + 17 + 18) for variablen alder. Udelad oprindelige værdier</t>
  </si>
  <si>
    <t>Antal 0-17 år i alt 2024</t>
  </si>
  <si>
    <t>Børn og unge der modtager handicapindsatser i alt 2024</t>
  </si>
  <si>
    <t>Børn og unge der modtager handicapindsatser i alt 2025</t>
  </si>
  <si>
    <t>Antal 0-17 år i alt 2025</t>
  </si>
  <si>
    <t>Andel børn og unge der modtager handicapindsatser i alt 2024</t>
  </si>
  <si>
    <t xml:space="preserve">Udvikling antal børn og unge der modtager handicapindsatser i alt </t>
  </si>
  <si>
    <t xml:space="preserve">Udvikling andel børn og unge der modtager handicapindsatser i alt </t>
  </si>
  <si>
    <t>Kommune</t>
  </si>
  <si>
    <t>Handicapindsatser i alt</t>
  </si>
  <si>
    <t>Handicapindsatser i alt 2024</t>
  </si>
  <si>
    <t>Handicapindsatser i alt 2025</t>
  </si>
  <si>
    <t>Ydelser pr. modtager 2024</t>
  </si>
  <si>
    <t>Ydelser pr. modtager 2025</t>
  </si>
  <si>
    <t>Ydelse pr. 1.000 0-17-årig 2025</t>
  </si>
  <si>
    <t>Ydelse pr. 1.000 0-17-årig 2024</t>
  </si>
  <si>
    <t xml:space="preserve">Udvikling Antal 0-17 år i alt </t>
  </si>
  <si>
    <t>Udvikling antal ydelser</t>
  </si>
  <si>
    <t>Andel børn og unge der modtager handicapindsatser i alt 2025</t>
  </si>
  <si>
    <t>Udvikling ydelser pr. modtager</t>
  </si>
  <si>
    <t>Modtagere pr. 1000 0-17-årige 2024</t>
  </si>
  <si>
    <t>Udvikling modtagere pr. 1.000 0-17-årige</t>
  </si>
  <si>
    <t>Modtagere pr. 1000 0-17-årige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</si>
</sst>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r_._-;\-* #,##0.00\ _k_r_._-;_-* &quot;-&quot;??\ _k_r_._-;_-@_-"/>
    <numFmt numFmtId="166" formatCode="_-* #,##0.0_-;\-* #,##0.0_-;_-* &quot;-&quot;??_-;_-@_-"/>
  </numFmts>
  <fonts count="6" x14ac:knownFonts="1"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NumberFormat="0" applyBorder="0" applyAlignment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/>
    <xf numFmtId="43" fontId="0" fillId="0" borderId="0" xfId="1" applyFont="1"/>
    <xf numFmtId="164" fontId="0" fillId="0" borderId="0" xfId="0" applyNumberFormat="1"/>
    <xf numFmtId="166" fontId="0" fillId="0" borderId="0" xfId="1" applyNumberFormat="1" applyFont="1"/>
    <xf numFmtId="43" fontId="0" fillId="0" borderId="0" xfId="1" applyNumberFormat="1" applyFont="1"/>
    <xf numFmtId="164" fontId="0" fillId="3" borderId="0" xfId="0" applyNumberFormat="1" applyFill="1"/>
    <xf numFmtId="0" fontId="3" fillId="0" borderId="0" xfId="0" applyFont="1" applyFill="1" applyAlignment="1">
      <alignment horizontal="left"/>
    </xf>
    <xf numFmtId="43" fontId="0" fillId="0" borderId="0" xfId="1" applyFont="1" applyFill="1"/>
    <xf numFmtId="166" fontId="0" fillId="0" borderId="0" xfId="1" applyNumberFormat="1" applyFont="1" applyFill="1"/>
    <xf numFmtId="164" fontId="0" fillId="0" borderId="0" xfId="0" applyNumberFormat="1" applyFill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E2C2-5EC2-4589-8C04-769EAC8DDF2C}">
  <dimension ref="A1:U97"/>
  <sheetViews>
    <sheetView tabSelected="1" workbookViewId="0">
      <selection activeCell="M18" sqref="M18"/>
    </sheetView>
  </sheetViews>
  <sheetFormatPr defaultRowHeight="15" x14ac:dyDescent="0.25"/>
  <cols>
    <col min="2" max="2" width="10.5703125" bestFit="1" customWidth="1"/>
    <col min="3" max="3" width="13.28515625" bestFit="1" customWidth="1"/>
    <col min="6" max="6" width="10.5703125" bestFit="1" customWidth="1"/>
    <col min="7" max="8" width="10.5703125" customWidth="1"/>
    <col min="9" max="9" width="10.5703125" bestFit="1" customWidth="1"/>
    <col min="10" max="10" width="13.28515625" bestFit="1" customWidth="1"/>
    <col min="12" max="12" width="9.7109375" bestFit="1" customWidth="1"/>
    <col min="13" max="13" width="13.42578125" bestFit="1" customWidth="1"/>
    <col min="14" max="15" width="13.42578125" customWidth="1"/>
    <col min="16" max="16" width="12.28515625" bestFit="1" customWidth="1"/>
    <col min="17" max="17" width="13.42578125" customWidth="1"/>
    <col min="18" max="18" width="12.28515625" customWidth="1"/>
  </cols>
  <sheetData>
    <row r="1" spans="1:21" x14ac:dyDescent="0.25">
      <c r="A1" s="7" t="s">
        <v>118</v>
      </c>
      <c r="B1" s="3" t="s">
        <v>112</v>
      </c>
      <c r="C1" s="7" t="s">
        <v>111</v>
      </c>
      <c r="D1" s="3" t="s">
        <v>115</v>
      </c>
      <c r="E1" s="3" t="s">
        <v>130</v>
      </c>
      <c r="F1" s="3" t="s">
        <v>120</v>
      </c>
      <c r="G1" s="3" t="s">
        <v>122</v>
      </c>
      <c r="H1" s="3" t="s">
        <v>125</v>
      </c>
      <c r="I1" s="3" t="s">
        <v>113</v>
      </c>
      <c r="J1" s="7" t="s">
        <v>114</v>
      </c>
      <c r="K1" s="3" t="s">
        <v>128</v>
      </c>
      <c r="L1" s="3" t="s">
        <v>132</v>
      </c>
      <c r="M1" s="3" t="s">
        <v>121</v>
      </c>
      <c r="N1" s="3" t="s">
        <v>123</v>
      </c>
      <c r="O1" s="3" t="s">
        <v>124</v>
      </c>
      <c r="P1" s="3" t="s">
        <v>116</v>
      </c>
      <c r="Q1" s="3" t="s">
        <v>126</v>
      </c>
      <c r="R1" s="3" t="s">
        <v>127</v>
      </c>
      <c r="S1" s="3" t="s">
        <v>117</v>
      </c>
      <c r="T1" s="3" t="s">
        <v>129</v>
      </c>
      <c r="U1" s="3" t="s">
        <v>131</v>
      </c>
    </row>
    <row r="2" spans="1:21" x14ac:dyDescent="0.25">
      <c r="A2" s="3" t="s">
        <v>6</v>
      </c>
      <c r="B2" s="8">
        <f>_xlfn.XLOOKUP($A2,HANDBU02!$C:$C,HANDBU02!D:D)</f>
        <v>13095</v>
      </c>
      <c r="C2" s="8">
        <f>_xlfn.XLOOKUP($A2,FOLK1A!$A:$A,FOLK1A!B:B)</f>
        <v>1140916</v>
      </c>
      <c r="D2" s="8">
        <f>B2/C2*100</f>
        <v>1.1477619737123503</v>
      </c>
      <c r="E2" s="8">
        <f>B2/(C2/1000)</f>
        <v>11.477619737123504</v>
      </c>
      <c r="F2" s="8">
        <f>_xlfn.XLOOKUP(A2,HANDBU04!C:C,HANDBU04!D:D)</f>
        <v>15816</v>
      </c>
      <c r="G2" s="11">
        <f>F2/B2</f>
        <v>1.2077892325315005</v>
      </c>
      <c r="H2" s="10">
        <f>F2/(C2/1000)</f>
        <v>13.862545533588801</v>
      </c>
      <c r="I2" s="8">
        <f>_xlfn.XLOOKUP($A2,HANDBU02!$C:$C,HANDBU02!E:E)</f>
        <v>13276</v>
      </c>
      <c r="J2" s="8">
        <f>_xlfn.XLOOKUP($A2,FOLK1A!$A:$A,FOLK1A!C:C)</f>
        <v>1135912</v>
      </c>
      <c r="K2" s="9">
        <f>I2/J2*100</f>
        <v>1.1687525089971758</v>
      </c>
      <c r="L2" s="9">
        <f>I2/(J2/1000)</f>
        <v>11.687525089971759</v>
      </c>
      <c r="M2" s="9">
        <f>_xlfn.XLOOKUP(A2,HANDBU04!C:C,HANDBU04!E:E)</f>
        <v>15850</v>
      </c>
      <c r="N2" s="9">
        <f>M2/I2</f>
        <v>1.1938836999096114</v>
      </c>
      <c r="O2" s="10">
        <f>M2/(J2/1000)</f>
        <v>13.953545697201896</v>
      </c>
      <c r="P2" s="9">
        <f>I2-B2</f>
        <v>181</v>
      </c>
      <c r="Q2" s="10">
        <f>J2-C2</f>
        <v>-5004</v>
      </c>
      <c r="R2" s="9">
        <f>M2-F2</f>
        <v>34</v>
      </c>
      <c r="S2" s="9">
        <f>K2-D2</f>
        <v>2.0990535284825418E-2</v>
      </c>
      <c r="T2" s="11">
        <f>N2-G2</f>
        <v>-1.3905532621889094E-2</v>
      </c>
      <c r="U2" s="9">
        <f>L2-E2</f>
        <v>0.20990535284825462</v>
      </c>
    </row>
    <row r="3" spans="1:21" x14ac:dyDescent="0.25">
      <c r="A3" s="3" t="s">
        <v>7</v>
      </c>
      <c r="B3" s="8">
        <f>_xlfn.XLOOKUP($A3,HANDBU02!$C:$C,HANDBU02!D:D)</f>
        <v>1478</v>
      </c>
      <c r="C3" s="8">
        <f>_xlfn.XLOOKUP($A3,FOLK1A!$A:$A,FOLK1A!B:B)</f>
        <v>110740</v>
      </c>
      <c r="D3" s="8">
        <f t="shared" ref="D3:D66" si="0">B3/C3*100</f>
        <v>1.3346577569080729</v>
      </c>
      <c r="E3" s="8">
        <f t="shared" ref="E3:E66" si="1">B3/(C3/1000)</f>
        <v>13.346577569080731</v>
      </c>
      <c r="F3" s="8">
        <f>_xlfn.XLOOKUP(A3,HANDBU04!C:C,HANDBU04!D:D)</f>
        <v>2043</v>
      </c>
      <c r="G3" s="8">
        <f t="shared" ref="G3:G66" si="2">F3/B3</f>
        <v>1.3822733423545333</v>
      </c>
      <c r="H3" s="10">
        <f t="shared" ref="H3:H66" si="3">F3/(C3/1000)</f>
        <v>18.448618385407261</v>
      </c>
      <c r="I3" s="8">
        <f>_xlfn.XLOOKUP($A3,HANDBU02!$C:$C,HANDBU02!E:E)</f>
        <v>1496</v>
      </c>
      <c r="J3" s="8">
        <f>_xlfn.XLOOKUP($A3,FOLK1A!$A:$A,FOLK1A!C:C)</f>
        <v>110604</v>
      </c>
      <c r="K3" s="9">
        <f t="shared" ref="K3:K66" si="4">I3/J3*100</f>
        <v>1.352573143828433</v>
      </c>
      <c r="L3" s="9">
        <f t="shared" ref="L3:L66" si="5">I3/(J3/1000)</f>
        <v>13.52573143828433</v>
      </c>
      <c r="M3" s="9">
        <f>_xlfn.XLOOKUP(A3,HANDBU04!C:C,HANDBU04!E:E)</f>
        <v>2055</v>
      </c>
      <c r="N3" s="9">
        <f t="shared" ref="N3:N66" si="6">M3/I3</f>
        <v>1.3736631016042782</v>
      </c>
      <c r="O3" s="10">
        <f t="shared" ref="O3:O66" si="7">M3/(J3/1000)</f>
        <v>18.579798198980146</v>
      </c>
      <c r="P3" s="9">
        <f t="shared" ref="P3:P66" si="8">I3-B3</f>
        <v>18</v>
      </c>
      <c r="Q3" s="10">
        <f>J3-C3</f>
        <v>-136</v>
      </c>
      <c r="R3" s="9">
        <f t="shared" ref="R3:R66" si="9">M3-F3</f>
        <v>12</v>
      </c>
      <c r="S3" s="9">
        <f t="shared" ref="S3:S66" si="10">K3-D3</f>
        <v>1.7915386920360099E-2</v>
      </c>
      <c r="T3" s="8">
        <f t="shared" ref="T3:T66" si="11">N3-G3</f>
        <v>-8.6102407502550715E-3</v>
      </c>
      <c r="U3" s="9">
        <f t="shared" ref="U3:U66" si="12">L3-E3</f>
        <v>0.17915386920359921</v>
      </c>
    </row>
    <row r="4" spans="1:21" x14ac:dyDescent="0.25">
      <c r="A4" s="3" t="s">
        <v>8</v>
      </c>
      <c r="B4" s="8">
        <f>_xlfn.XLOOKUP($A4,HANDBU02!$C:$C,HANDBU02!D:D)</f>
        <v>160</v>
      </c>
      <c r="C4" s="8">
        <f>_xlfn.XLOOKUP($A4,FOLK1A!$A:$A,FOLK1A!B:B)</f>
        <v>17381</v>
      </c>
      <c r="D4" s="8">
        <f t="shared" si="0"/>
        <v>0.9205454231632243</v>
      </c>
      <c r="E4" s="8">
        <f t="shared" si="1"/>
        <v>9.2054542316322419</v>
      </c>
      <c r="F4" s="8">
        <f>_xlfn.XLOOKUP(A4,HANDBU04!C:C,HANDBU04!D:D)</f>
        <v>199</v>
      </c>
      <c r="G4" s="8">
        <f t="shared" si="2"/>
        <v>1.2437499999999999</v>
      </c>
      <c r="H4" s="10">
        <f t="shared" si="3"/>
        <v>11.4492837005926</v>
      </c>
      <c r="I4" s="8">
        <f>_xlfn.XLOOKUP($A4,HANDBU02!$C:$C,HANDBU02!E:E)</f>
        <v>163</v>
      </c>
      <c r="J4" s="8">
        <f>_xlfn.XLOOKUP($A4,FOLK1A!$A:$A,FOLK1A!C:C)</f>
        <v>17131</v>
      </c>
      <c r="K4" s="9">
        <f t="shared" si="4"/>
        <v>0.95149144825170739</v>
      </c>
      <c r="L4" s="9">
        <f t="shared" si="5"/>
        <v>9.5149144825170744</v>
      </c>
      <c r="M4" s="9">
        <f>_xlfn.XLOOKUP(A4,HANDBU04!C:C,HANDBU04!E:E)</f>
        <v>202</v>
      </c>
      <c r="N4" s="9">
        <f t="shared" si="6"/>
        <v>1.2392638036809815</v>
      </c>
      <c r="O4" s="10">
        <f t="shared" si="7"/>
        <v>11.791489113303369</v>
      </c>
      <c r="P4" s="9">
        <f t="shared" si="8"/>
        <v>3</v>
      </c>
      <c r="Q4" s="10">
        <f>J4-C4</f>
        <v>-250</v>
      </c>
      <c r="R4" s="9">
        <f t="shared" si="9"/>
        <v>3</v>
      </c>
      <c r="S4" s="9">
        <f t="shared" si="10"/>
        <v>3.0946025088483098E-2</v>
      </c>
      <c r="T4" s="8">
        <f t="shared" si="11"/>
        <v>-4.4861963190183651E-3</v>
      </c>
      <c r="U4" s="9">
        <f t="shared" si="12"/>
        <v>0.30946025088483253</v>
      </c>
    </row>
    <row r="5" spans="1:21" x14ac:dyDescent="0.25">
      <c r="A5" s="3" t="s">
        <v>9</v>
      </c>
      <c r="B5" s="8">
        <f>_xlfn.XLOOKUP($A5,HANDBU02!$C:$C,HANDBU02!D:D)</f>
        <v>7</v>
      </c>
      <c r="C5" s="8">
        <f>_xlfn.XLOOKUP($A5,FOLK1A!$A:$A,FOLK1A!B:B)</f>
        <v>3272</v>
      </c>
      <c r="D5" s="8">
        <f t="shared" si="0"/>
        <v>0.2139364303178484</v>
      </c>
      <c r="E5" s="8">
        <f t="shared" si="1"/>
        <v>2.1393643031784841</v>
      </c>
      <c r="F5" s="8">
        <f>_xlfn.XLOOKUP(A5,HANDBU04!C:C,HANDBU04!D:D)</f>
        <v>8</v>
      </c>
      <c r="G5" s="8">
        <f t="shared" si="2"/>
        <v>1.1428571428571428</v>
      </c>
      <c r="H5" s="10">
        <f t="shared" si="3"/>
        <v>2.4449877750611249</v>
      </c>
      <c r="I5" s="8">
        <f>_xlfn.XLOOKUP($A5,HANDBU02!$C:$C,HANDBU02!E:E)</f>
        <v>11</v>
      </c>
      <c r="J5" s="8">
        <f>_xlfn.XLOOKUP($A5,FOLK1A!$A:$A,FOLK1A!C:C)</f>
        <v>3251</v>
      </c>
      <c r="K5" s="9">
        <f t="shared" si="4"/>
        <v>0.3383574284835435</v>
      </c>
      <c r="L5" s="9">
        <f t="shared" si="5"/>
        <v>3.3835742848354355</v>
      </c>
      <c r="M5" s="9">
        <f>_xlfn.XLOOKUP(A5,HANDBU04!C:C,HANDBU04!E:E)</f>
        <v>11</v>
      </c>
      <c r="N5" s="9">
        <f t="shared" si="6"/>
        <v>1</v>
      </c>
      <c r="O5" s="10">
        <f t="shared" si="7"/>
        <v>3.3835742848354355</v>
      </c>
      <c r="P5" s="9">
        <f t="shared" si="8"/>
        <v>4</v>
      </c>
      <c r="Q5" s="10">
        <f>J5-C5</f>
        <v>-21</v>
      </c>
      <c r="R5" s="9">
        <f t="shared" si="9"/>
        <v>3</v>
      </c>
      <c r="S5" s="9">
        <f t="shared" si="10"/>
        <v>0.1244209981656951</v>
      </c>
      <c r="T5" s="8">
        <f t="shared" si="11"/>
        <v>-0.14285714285714279</v>
      </c>
      <c r="U5" s="9">
        <f t="shared" si="12"/>
        <v>1.2442099816569514</v>
      </c>
    </row>
    <row r="6" spans="1:21" x14ac:dyDescent="0.25">
      <c r="A6" s="3" t="s">
        <v>10</v>
      </c>
      <c r="B6" s="8">
        <f>_xlfn.XLOOKUP($A6,HANDBU02!$C:$C,HANDBU02!D:D)</f>
        <v>67</v>
      </c>
      <c r="C6" s="8">
        <f>_xlfn.XLOOKUP($A6,FOLK1A!$A:$A,FOLK1A!B:B)</f>
        <v>9764</v>
      </c>
      <c r="D6" s="8">
        <f t="shared" si="0"/>
        <v>0.68619418271200328</v>
      </c>
      <c r="E6" s="8">
        <f t="shared" si="1"/>
        <v>6.8619418271200336</v>
      </c>
      <c r="F6" s="8">
        <f>_xlfn.XLOOKUP(A6,HANDBU04!C:C,HANDBU04!D:D)</f>
        <v>96</v>
      </c>
      <c r="G6" s="8">
        <f t="shared" si="2"/>
        <v>1.4328358208955223</v>
      </c>
      <c r="H6" s="10">
        <f t="shared" si="3"/>
        <v>9.8320360507988536</v>
      </c>
      <c r="I6" s="8">
        <f>_xlfn.XLOOKUP($A6,HANDBU02!$C:$C,HANDBU02!E:E)</f>
        <v>76</v>
      </c>
      <c r="J6" s="8">
        <f>_xlfn.XLOOKUP($A6,FOLK1A!$A:$A,FOLK1A!C:C)</f>
        <v>9688</v>
      </c>
      <c r="K6" s="9">
        <f t="shared" si="4"/>
        <v>0.78447563996696945</v>
      </c>
      <c r="L6" s="9">
        <f t="shared" si="5"/>
        <v>7.8447563996696941</v>
      </c>
      <c r="M6" s="9">
        <f>_xlfn.XLOOKUP(A6,HANDBU04!C:C,HANDBU04!E:E)</f>
        <v>108</v>
      </c>
      <c r="N6" s="9">
        <f t="shared" si="6"/>
        <v>1.4210526315789473</v>
      </c>
      <c r="O6" s="10">
        <f t="shared" si="7"/>
        <v>11.147811725846408</v>
      </c>
      <c r="P6" s="9">
        <f t="shared" si="8"/>
        <v>9</v>
      </c>
      <c r="Q6" s="10">
        <f>J6-C6</f>
        <v>-76</v>
      </c>
      <c r="R6" s="9">
        <f t="shared" si="9"/>
        <v>12</v>
      </c>
      <c r="S6" s="9">
        <f t="shared" si="10"/>
        <v>9.8281457254966176E-2</v>
      </c>
      <c r="T6" s="8">
        <f t="shared" si="11"/>
        <v>-1.178318931657496E-2</v>
      </c>
      <c r="U6" s="9">
        <f t="shared" si="12"/>
        <v>0.98281457254966043</v>
      </c>
    </row>
    <row r="7" spans="1:21" x14ac:dyDescent="0.25">
      <c r="A7" s="3" t="s">
        <v>11</v>
      </c>
      <c r="B7" s="8">
        <f>_xlfn.XLOOKUP($A7,HANDBU02!$C:$C,HANDBU02!D:D)</f>
        <v>35</v>
      </c>
      <c r="C7" s="8">
        <f>_xlfn.XLOOKUP($A7,FOLK1A!$A:$A,FOLK1A!B:B)</f>
        <v>5789</v>
      </c>
      <c r="D7" s="8">
        <f t="shared" si="0"/>
        <v>0.60459492140266025</v>
      </c>
      <c r="E7" s="8">
        <f t="shared" si="1"/>
        <v>6.0459492140266029</v>
      </c>
      <c r="F7" s="8">
        <f>_xlfn.XLOOKUP(A7,HANDBU04!C:C,HANDBU04!D:D)</f>
        <v>37</v>
      </c>
      <c r="G7" s="8">
        <f t="shared" si="2"/>
        <v>1.0571428571428572</v>
      </c>
      <c r="H7" s="10">
        <f t="shared" si="3"/>
        <v>6.3914320262566937</v>
      </c>
      <c r="I7" s="8">
        <f>_xlfn.XLOOKUP($A7,HANDBU02!$C:$C,HANDBU02!E:E)</f>
        <v>47</v>
      </c>
      <c r="J7" s="8">
        <f>_xlfn.XLOOKUP($A7,FOLK1A!$A:$A,FOLK1A!C:C)</f>
        <v>5976</v>
      </c>
      <c r="K7" s="9">
        <f t="shared" si="4"/>
        <v>0.78647925033467203</v>
      </c>
      <c r="L7" s="9">
        <f t="shared" si="5"/>
        <v>7.8647925033467203</v>
      </c>
      <c r="M7" s="9">
        <f>_xlfn.XLOOKUP(A7,HANDBU04!C:C,HANDBU04!E:E)</f>
        <v>51</v>
      </c>
      <c r="N7" s="9">
        <f t="shared" si="6"/>
        <v>1.0851063829787233</v>
      </c>
      <c r="O7" s="10">
        <f t="shared" si="7"/>
        <v>8.5341365461847385</v>
      </c>
      <c r="P7" s="9">
        <f t="shared" si="8"/>
        <v>12</v>
      </c>
      <c r="Q7" s="10">
        <f>J7-C7</f>
        <v>187</v>
      </c>
      <c r="R7" s="9">
        <f t="shared" si="9"/>
        <v>14</v>
      </c>
      <c r="S7" s="9">
        <f t="shared" si="10"/>
        <v>0.18188432893201179</v>
      </c>
      <c r="T7" s="8">
        <f t="shared" si="11"/>
        <v>2.7963525835866143E-2</v>
      </c>
      <c r="U7" s="9">
        <f t="shared" si="12"/>
        <v>1.8188432893201174</v>
      </c>
    </row>
    <row r="8" spans="1:21" x14ac:dyDescent="0.25">
      <c r="A8" s="3" t="s">
        <v>12</v>
      </c>
      <c r="B8" s="8">
        <f>_xlfn.XLOOKUP($A8,HANDBU02!$C:$C,HANDBU02!D:D)</f>
        <v>132</v>
      </c>
      <c r="C8" s="8">
        <f>_xlfn.XLOOKUP($A8,FOLK1A!$A:$A,FOLK1A!B:B)</f>
        <v>10977</v>
      </c>
      <c r="D8" s="8">
        <f t="shared" si="0"/>
        <v>1.2025143481825635</v>
      </c>
      <c r="E8" s="8">
        <f t="shared" si="1"/>
        <v>12.025143481825635</v>
      </c>
      <c r="F8" s="8">
        <f>_xlfn.XLOOKUP(A8,HANDBU04!C:C,HANDBU04!D:D)</f>
        <v>177</v>
      </c>
      <c r="G8" s="8">
        <f t="shared" si="2"/>
        <v>1.3409090909090908</v>
      </c>
      <c r="H8" s="10">
        <f t="shared" si="3"/>
        <v>16.124624214266191</v>
      </c>
      <c r="I8" s="8">
        <f>_xlfn.XLOOKUP($A8,HANDBU02!$C:$C,HANDBU02!E:E)</f>
        <v>129</v>
      </c>
      <c r="J8" s="8">
        <f>_xlfn.XLOOKUP($A8,FOLK1A!$A:$A,FOLK1A!C:C)</f>
        <v>11149</v>
      </c>
      <c r="K8" s="9">
        <f t="shared" si="4"/>
        <v>1.1570544443447843</v>
      </c>
      <c r="L8" s="9">
        <f t="shared" si="5"/>
        <v>11.570544443447844</v>
      </c>
      <c r="M8" s="9">
        <f>_xlfn.XLOOKUP(A8,HANDBU04!C:C,HANDBU04!E:E)</f>
        <v>159</v>
      </c>
      <c r="N8" s="9">
        <f t="shared" si="6"/>
        <v>1.2325581395348837</v>
      </c>
      <c r="O8" s="10">
        <f t="shared" si="7"/>
        <v>14.261368732621762</v>
      </c>
      <c r="P8" s="9">
        <f t="shared" si="8"/>
        <v>-3</v>
      </c>
      <c r="Q8" s="10">
        <f>J8-C8</f>
        <v>172</v>
      </c>
      <c r="R8" s="9">
        <f t="shared" si="9"/>
        <v>-18</v>
      </c>
      <c r="S8" s="9">
        <f t="shared" si="10"/>
        <v>-4.5459903837779203E-2</v>
      </c>
      <c r="T8" s="8">
        <f t="shared" si="11"/>
        <v>-0.10835095137420714</v>
      </c>
      <c r="U8" s="9">
        <f t="shared" si="12"/>
        <v>-0.45459903837779159</v>
      </c>
    </row>
    <row r="9" spans="1:21" x14ac:dyDescent="0.25">
      <c r="A9" s="3" t="s">
        <v>13</v>
      </c>
      <c r="B9" s="8">
        <f>_xlfn.XLOOKUP($A9,HANDBU02!$C:$C,HANDBU02!D:D)</f>
        <v>93</v>
      </c>
      <c r="C9" s="8">
        <f>_xlfn.XLOOKUP($A9,FOLK1A!$A:$A,FOLK1A!B:B)</f>
        <v>8240</v>
      </c>
      <c r="D9" s="8">
        <f t="shared" si="0"/>
        <v>1.1286407766990292</v>
      </c>
      <c r="E9" s="8">
        <f t="shared" si="1"/>
        <v>11.28640776699029</v>
      </c>
      <c r="F9" s="8">
        <f>_xlfn.XLOOKUP(A9,HANDBU04!C:C,HANDBU04!D:D)</f>
        <v>120</v>
      </c>
      <c r="G9" s="8">
        <f t="shared" si="2"/>
        <v>1.2903225806451613</v>
      </c>
      <c r="H9" s="10">
        <f t="shared" si="3"/>
        <v>14.563106796116504</v>
      </c>
      <c r="I9" s="8">
        <f>_xlfn.XLOOKUP($A9,HANDBU02!$C:$C,HANDBU02!E:E)</f>
        <v>105</v>
      </c>
      <c r="J9" s="8">
        <f>_xlfn.XLOOKUP($A9,FOLK1A!$A:$A,FOLK1A!C:C)</f>
        <v>8278</v>
      </c>
      <c r="K9" s="9">
        <f t="shared" si="4"/>
        <v>1.2684223242329065</v>
      </c>
      <c r="L9" s="9">
        <f t="shared" si="5"/>
        <v>12.684223242329065</v>
      </c>
      <c r="M9" s="9">
        <f>_xlfn.XLOOKUP(A9,HANDBU04!C:C,HANDBU04!E:E)</f>
        <v>131</v>
      </c>
      <c r="N9" s="9">
        <f t="shared" si="6"/>
        <v>1.2476190476190476</v>
      </c>
      <c r="O9" s="10">
        <f t="shared" si="7"/>
        <v>15.825078521381975</v>
      </c>
      <c r="P9" s="9">
        <f t="shared" si="8"/>
        <v>12</v>
      </c>
      <c r="Q9" s="10">
        <f>J9-C9</f>
        <v>38</v>
      </c>
      <c r="R9" s="9">
        <f t="shared" si="9"/>
        <v>11</v>
      </c>
      <c r="S9" s="9">
        <f t="shared" si="10"/>
        <v>0.13978154753387728</v>
      </c>
      <c r="T9" s="8">
        <f t="shared" si="11"/>
        <v>-4.2703533026113627E-2</v>
      </c>
      <c r="U9" s="9">
        <f t="shared" si="12"/>
        <v>1.3978154753387741</v>
      </c>
    </row>
    <row r="10" spans="1:21" x14ac:dyDescent="0.25">
      <c r="A10" s="3" t="s">
        <v>14</v>
      </c>
      <c r="B10" s="8">
        <f>_xlfn.XLOOKUP($A10,HANDBU02!$C:$C,HANDBU02!D:D)</f>
        <v>209</v>
      </c>
      <c r="C10" s="8">
        <f>_xlfn.XLOOKUP($A10,FOLK1A!$A:$A,FOLK1A!B:B)</f>
        <v>15958</v>
      </c>
      <c r="D10" s="8">
        <f t="shared" si="0"/>
        <v>1.3096879308183982</v>
      </c>
      <c r="E10" s="8">
        <f t="shared" si="1"/>
        <v>13.096879308183983</v>
      </c>
      <c r="F10" s="8">
        <f>_xlfn.XLOOKUP(A10,HANDBU04!C:C,HANDBU04!D:D)</f>
        <v>278</v>
      </c>
      <c r="G10" s="8">
        <f t="shared" si="2"/>
        <v>1.3301435406698565</v>
      </c>
      <c r="H10" s="10">
        <f t="shared" si="3"/>
        <v>17.420729414713623</v>
      </c>
      <c r="I10" s="8">
        <f>_xlfn.XLOOKUP($A10,HANDBU02!$C:$C,HANDBU02!E:E)</f>
        <v>219</v>
      </c>
      <c r="J10" s="8">
        <f>_xlfn.XLOOKUP($A10,FOLK1A!$A:$A,FOLK1A!C:C)</f>
        <v>15705</v>
      </c>
      <c r="K10" s="9">
        <f t="shared" si="4"/>
        <v>1.3944603629417383</v>
      </c>
      <c r="L10" s="9">
        <f t="shared" si="5"/>
        <v>13.944603629417383</v>
      </c>
      <c r="M10" s="9">
        <f>_xlfn.XLOOKUP(A10,HANDBU04!C:C,HANDBU04!E:E)</f>
        <v>293</v>
      </c>
      <c r="N10" s="9">
        <f t="shared" si="6"/>
        <v>1.3378995433789955</v>
      </c>
      <c r="O10" s="10">
        <f t="shared" si="7"/>
        <v>18.656478828398598</v>
      </c>
      <c r="P10" s="9">
        <f t="shared" si="8"/>
        <v>10</v>
      </c>
      <c r="Q10" s="10">
        <f>J10-C10</f>
        <v>-253</v>
      </c>
      <c r="R10" s="9">
        <f t="shared" si="9"/>
        <v>15</v>
      </c>
      <c r="S10" s="9">
        <f t="shared" si="10"/>
        <v>8.4772432123340069E-2</v>
      </c>
      <c r="T10" s="8">
        <f t="shared" si="11"/>
        <v>7.7560027091390094E-3</v>
      </c>
      <c r="U10" s="9">
        <f t="shared" si="12"/>
        <v>0.84772432123340025</v>
      </c>
    </row>
    <row r="11" spans="1:21" x14ac:dyDescent="0.25">
      <c r="A11" s="3" t="s">
        <v>15</v>
      </c>
      <c r="B11" s="8">
        <f>_xlfn.XLOOKUP($A11,HANDBU02!$C:$C,HANDBU02!D:D)</f>
        <v>173</v>
      </c>
      <c r="C11" s="8">
        <f>_xlfn.XLOOKUP($A11,FOLK1A!$A:$A,FOLK1A!B:B)</f>
        <v>15471</v>
      </c>
      <c r="D11" s="8">
        <f t="shared" si="0"/>
        <v>1.1182211880292159</v>
      </c>
      <c r="E11" s="8">
        <f t="shared" si="1"/>
        <v>11.18221188029216</v>
      </c>
      <c r="F11" s="8">
        <f>_xlfn.XLOOKUP(A11,HANDBU04!C:C,HANDBU04!D:D)</f>
        <v>227</v>
      </c>
      <c r="G11" s="8">
        <f t="shared" si="2"/>
        <v>1.3121387283236994</v>
      </c>
      <c r="H11" s="10">
        <f t="shared" si="3"/>
        <v>14.672613276452719</v>
      </c>
      <c r="I11" s="8">
        <f>_xlfn.XLOOKUP($A11,HANDBU02!$C:$C,HANDBU02!E:E)</f>
        <v>188</v>
      </c>
      <c r="J11" s="8">
        <f>_xlfn.XLOOKUP($A11,FOLK1A!$A:$A,FOLK1A!C:C)</f>
        <v>15337</v>
      </c>
      <c r="K11" s="9">
        <f t="shared" si="4"/>
        <v>1.2257938319097608</v>
      </c>
      <c r="L11" s="9">
        <f t="shared" si="5"/>
        <v>12.257938319097608</v>
      </c>
      <c r="M11" s="9">
        <f>_xlfn.XLOOKUP(A11,HANDBU04!C:C,HANDBU04!E:E)</f>
        <v>254</v>
      </c>
      <c r="N11" s="9">
        <f t="shared" si="6"/>
        <v>1.3510638297872339</v>
      </c>
      <c r="O11" s="10">
        <f t="shared" si="7"/>
        <v>16.561257090695705</v>
      </c>
      <c r="P11" s="9">
        <f t="shared" si="8"/>
        <v>15</v>
      </c>
      <c r="Q11" s="10">
        <f>J11-C11</f>
        <v>-134</v>
      </c>
      <c r="R11" s="9">
        <f t="shared" si="9"/>
        <v>27</v>
      </c>
      <c r="S11" s="9">
        <f t="shared" si="10"/>
        <v>0.10757264388054488</v>
      </c>
      <c r="T11" s="8">
        <f t="shared" si="11"/>
        <v>3.8925101463534562E-2</v>
      </c>
      <c r="U11" s="9">
        <f t="shared" si="12"/>
        <v>1.0757264388054484</v>
      </c>
    </row>
    <row r="12" spans="1:21" x14ac:dyDescent="0.25">
      <c r="A12" s="3" t="s">
        <v>16</v>
      </c>
      <c r="B12" s="8">
        <f>_xlfn.XLOOKUP($A12,HANDBU02!$C:$C,HANDBU02!D:D)</f>
        <v>43</v>
      </c>
      <c r="C12" s="8">
        <f>_xlfn.XLOOKUP($A12,FOLK1A!$A:$A,FOLK1A!B:B)</f>
        <v>4859</v>
      </c>
      <c r="D12" s="8">
        <f t="shared" si="0"/>
        <v>0.88495575221238942</v>
      </c>
      <c r="E12" s="8">
        <f t="shared" si="1"/>
        <v>8.8495575221238933</v>
      </c>
      <c r="F12" s="8">
        <f>_xlfn.XLOOKUP(A12,HANDBU04!C:C,HANDBU04!D:D)</f>
        <v>51</v>
      </c>
      <c r="G12" s="8">
        <f t="shared" si="2"/>
        <v>1.1860465116279071</v>
      </c>
      <c r="H12" s="10">
        <f t="shared" si="3"/>
        <v>10.495986828565549</v>
      </c>
      <c r="I12" s="8">
        <f>_xlfn.XLOOKUP($A12,HANDBU02!$C:$C,HANDBU02!E:E)</f>
        <v>55</v>
      </c>
      <c r="J12" s="8">
        <f>_xlfn.XLOOKUP($A12,FOLK1A!$A:$A,FOLK1A!C:C)</f>
        <v>5021</v>
      </c>
      <c r="K12" s="9">
        <f t="shared" si="4"/>
        <v>1.0953993228440551</v>
      </c>
      <c r="L12" s="9">
        <f t="shared" si="5"/>
        <v>10.953993228440551</v>
      </c>
      <c r="M12" s="9">
        <f>_xlfn.XLOOKUP(A12,HANDBU04!C:C,HANDBU04!E:E)</f>
        <v>71</v>
      </c>
      <c r="N12" s="9">
        <f t="shared" si="6"/>
        <v>1.290909090909091</v>
      </c>
      <c r="O12" s="10">
        <f t="shared" si="7"/>
        <v>14.140609440350529</v>
      </c>
      <c r="P12" s="9">
        <f t="shared" si="8"/>
        <v>12</v>
      </c>
      <c r="Q12" s="10">
        <f>J12-C12</f>
        <v>162</v>
      </c>
      <c r="R12" s="9">
        <f t="shared" si="9"/>
        <v>20</v>
      </c>
      <c r="S12" s="9">
        <f t="shared" si="10"/>
        <v>0.21044357063166563</v>
      </c>
      <c r="T12" s="8">
        <f t="shared" si="11"/>
        <v>0.10486257928118392</v>
      </c>
      <c r="U12" s="9">
        <f t="shared" si="12"/>
        <v>2.1044357063166572</v>
      </c>
    </row>
    <row r="13" spans="1:21" x14ac:dyDescent="0.25">
      <c r="A13" s="3" t="s">
        <v>17</v>
      </c>
      <c r="B13" s="8">
        <f>_xlfn.XLOOKUP($A13,HANDBU02!$C:$C,HANDBU02!D:D)</f>
        <v>48</v>
      </c>
      <c r="C13" s="8">
        <f>_xlfn.XLOOKUP($A13,FOLK1A!$A:$A,FOLK1A!B:B)</f>
        <v>6530</v>
      </c>
      <c r="D13" s="8">
        <f t="shared" si="0"/>
        <v>0.73506891271056662</v>
      </c>
      <c r="E13" s="8">
        <f t="shared" si="1"/>
        <v>7.3506891271056656</v>
      </c>
      <c r="F13" s="8">
        <f>_xlfn.XLOOKUP(A13,HANDBU04!C:C,HANDBU04!D:D)</f>
        <v>55</v>
      </c>
      <c r="G13" s="8">
        <f t="shared" si="2"/>
        <v>1.1458333333333333</v>
      </c>
      <c r="H13" s="10">
        <f t="shared" si="3"/>
        <v>8.4226646248085757</v>
      </c>
      <c r="I13" s="8">
        <f>_xlfn.XLOOKUP($A13,HANDBU02!$C:$C,HANDBU02!E:E)</f>
        <v>55</v>
      </c>
      <c r="J13" s="8">
        <f>_xlfn.XLOOKUP($A13,FOLK1A!$A:$A,FOLK1A!C:C)</f>
        <v>6765</v>
      </c>
      <c r="K13" s="9">
        <f t="shared" si="4"/>
        <v>0.81300813008130091</v>
      </c>
      <c r="L13" s="9">
        <f t="shared" si="5"/>
        <v>8.1300813008130088</v>
      </c>
      <c r="M13" s="9">
        <f>_xlfn.XLOOKUP(A13,HANDBU04!C:C,HANDBU04!E:E)</f>
        <v>60</v>
      </c>
      <c r="N13" s="9">
        <f t="shared" si="6"/>
        <v>1.0909090909090908</v>
      </c>
      <c r="O13" s="10">
        <f t="shared" si="7"/>
        <v>8.8691796008869179</v>
      </c>
      <c r="P13" s="9">
        <f t="shared" si="8"/>
        <v>7</v>
      </c>
      <c r="Q13" s="10">
        <f>J13-C13</f>
        <v>235</v>
      </c>
      <c r="R13" s="9">
        <f t="shared" si="9"/>
        <v>5</v>
      </c>
      <c r="S13" s="9">
        <f t="shared" si="10"/>
        <v>7.7939217370734282E-2</v>
      </c>
      <c r="T13" s="8">
        <f t="shared" si="11"/>
        <v>-5.4924242424242431E-2</v>
      </c>
      <c r="U13" s="9">
        <f t="shared" si="12"/>
        <v>0.77939217370734326</v>
      </c>
    </row>
    <row r="14" spans="1:21" x14ac:dyDescent="0.25">
      <c r="A14" s="13" t="s">
        <v>18</v>
      </c>
      <c r="B14" s="14">
        <f>_xlfn.XLOOKUP($A14,HANDBU02!$C:$C,HANDBU02!D:D)</f>
        <v>316</v>
      </c>
      <c r="C14" s="14">
        <f>_xlfn.XLOOKUP($A14,FOLK1A!$A:$A,FOLK1A!B:B)</f>
        <v>11853</v>
      </c>
      <c r="D14" s="14">
        <f t="shared" si="0"/>
        <v>2.6659917320509576</v>
      </c>
      <c r="E14" s="14">
        <f t="shared" si="1"/>
        <v>26.659917320509575</v>
      </c>
      <c r="F14" s="14">
        <f>_xlfn.XLOOKUP(A14,HANDBU04!C:C,HANDBU04!D:D)</f>
        <v>360</v>
      </c>
      <c r="G14" s="14">
        <f t="shared" si="2"/>
        <v>1.139240506329114</v>
      </c>
      <c r="H14" s="15">
        <f t="shared" si="3"/>
        <v>30.372057706909644</v>
      </c>
      <c r="I14" s="14">
        <f>_xlfn.XLOOKUP($A14,HANDBU02!$C:$C,HANDBU02!E:E)</f>
        <v>226</v>
      </c>
      <c r="J14" s="14">
        <f>_xlfn.XLOOKUP($A14,FOLK1A!$A:$A,FOLK1A!C:C)</f>
        <v>11809</v>
      </c>
      <c r="K14" s="16">
        <f t="shared" si="4"/>
        <v>1.9137945634685409</v>
      </c>
      <c r="L14" s="16">
        <f t="shared" si="5"/>
        <v>19.137945634685412</v>
      </c>
      <c r="M14" s="16">
        <f>_xlfn.XLOOKUP(A14,HANDBU04!C:C,HANDBU04!E:E)</f>
        <v>258</v>
      </c>
      <c r="N14" s="16">
        <f t="shared" si="6"/>
        <v>1.1415929203539823</v>
      </c>
      <c r="O14" s="15">
        <f t="shared" si="7"/>
        <v>21.847743246676266</v>
      </c>
      <c r="P14" s="16">
        <f>I14-B14</f>
        <v>-90</v>
      </c>
      <c r="Q14" s="15">
        <f>J14-C14</f>
        <v>-44</v>
      </c>
      <c r="R14" s="16">
        <f t="shared" si="9"/>
        <v>-102</v>
      </c>
      <c r="S14" s="16">
        <f t="shared" si="10"/>
        <v>-0.7521971685824167</v>
      </c>
      <c r="T14" s="14">
        <f t="shared" si="11"/>
        <v>2.352414024868299E-3</v>
      </c>
      <c r="U14" s="12">
        <f>L14-E14</f>
        <v>-7.5219716858241625</v>
      </c>
    </row>
    <row r="15" spans="1:21" x14ac:dyDescent="0.25">
      <c r="A15" s="3" t="s">
        <v>19</v>
      </c>
      <c r="B15" s="8">
        <f>_xlfn.XLOOKUP($A15,HANDBU02!$C:$C,HANDBU02!D:D)</f>
        <v>103</v>
      </c>
      <c r="C15" s="8">
        <f>_xlfn.XLOOKUP($A15,FOLK1A!$A:$A,FOLK1A!B:B)</f>
        <v>12280</v>
      </c>
      <c r="D15" s="8">
        <f t="shared" si="0"/>
        <v>0.83876221498371328</v>
      </c>
      <c r="E15" s="8">
        <f t="shared" si="1"/>
        <v>8.3876221498371333</v>
      </c>
      <c r="F15" s="8">
        <f>_xlfn.XLOOKUP(A15,HANDBU04!C:C,HANDBU04!D:D)</f>
        <v>136</v>
      </c>
      <c r="G15" s="8">
        <f t="shared" si="2"/>
        <v>1.3203883495145632</v>
      </c>
      <c r="H15" s="10">
        <f t="shared" si="3"/>
        <v>11.074918566775246</v>
      </c>
      <c r="I15" s="8">
        <f>_xlfn.XLOOKUP($A15,HANDBU02!$C:$C,HANDBU02!E:E)</f>
        <v>99</v>
      </c>
      <c r="J15" s="8">
        <f>_xlfn.XLOOKUP($A15,FOLK1A!$A:$A,FOLK1A!C:C)</f>
        <v>12447</v>
      </c>
      <c r="K15" s="9">
        <f t="shared" si="4"/>
        <v>0.79537237888647871</v>
      </c>
      <c r="L15" s="9">
        <f t="shared" si="5"/>
        <v>7.9537237888647869</v>
      </c>
      <c r="M15" s="9">
        <f>_xlfn.XLOOKUP(A15,HANDBU04!C:C,HANDBU04!E:E)</f>
        <v>119</v>
      </c>
      <c r="N15" s="9">
        <f t="shared" si="6"/>
        <v>1.202020202020202</v>
      </c>
      <c r="O15" s="10">
        <f t="shared" si="7"/>
        <v>9.5605366755041388</v>
      </c>
      <c r="P15" s="9">
        <f t="shared" si="8"/>
        <v>-4</v>
      </c>
      <c r="Q15" s="10">
        <f>J15-C15</f>
        <v>167</v>
      </c>
      <c r="R15" s="9">
        <f t="shared" si="9"/>
        <v>-17</v>
      </c>
      <c r="S15" s="9">
        <f t="shared" si="10"/>
        <v>-4.3389836097234569E-2</v>
      </c>
      <c r="T15" s="8">
        <f t="shared" si="11"/>
        <v>-0.1183681474943612</v>
      </c>
      <c r="U15" s="9">
        <f t="shared" si="12"/>
        <v>-0.43389836097234635</v>
      </c>
    </row>
    <row r="16" spans="1:21" x14ac:dyDescent="0.25">
      <c r="A16" s="3" t="s">
        <v>20</v>
      </c>
      <c r="B16" s="8">
        <f>_xlfn.XLOOKUP($A16,HANDBU02!$C:$C,HANDBU02!D:D)</f>
        <v>52</v>
      </c>
      <c r="C16" s="8">
        <f>_xlfn.XLOOKUP($A16,FOLK1A!$A:$A,FOLK1A!B:B)</f>
        <v>5191</v>
      </c>
      <c r="D16" s="8">
        <f t="shared" si="0"/>
        <v>1.0017337699865152</v>
      </c>
      <c r="E16" s="8">
        <f t="shared" si="1"/>
        <v>10.017337699865152</v>
      </c>
      <c r="F16" s="8">
        <f>_xlfn.XLOOKUP(A16,HANDBU04!C:C,HANDBU04!D:D)</f>
        <v>61</v>
      </c>
      <c r="G16" s="8">
        <f t="shared" si="2"/>
        <v>1.1730769230769231</v>
      </c>
      <c r="H16" s="10">
        <f t="shared" si="3"/>
        <v>11.751107686380275</v>
      </c>
      <c r="I16" s="8">
        <f>_xlfn.XLOOKUP($A16,HANDBU02!$C:$C,HANDBU02!E:E)</f>
        <v>53</v>
      </c>
      <c r="J16" s="8">
        <f>_xlfn.XLOOKUP($A16,FOLK1A!$A:$A,FOLK1A!C:C)</f>
        <v>5200</v>
      </c>
      <c r="K16" s="9">
        <f t="shared" si="4"/>
        <v>1.0192307692307692</v>
      </c>
      <c r="L16" s="9">
        <f t="shared" si="5"/>
        <v>10.192307692307692</v>
      </c>
      <c r="M16" s="9">
        <f>_xlfn.XLOOKUP(A16,HANDBU04!C:C,HANDBU04!E:E)</f>
        <v>63</v>
      </c>
      <c r="N16" s="9">
        <f t="shared" si="6"/>
        <v>1.1886792452830188</v>
      </c>
      <c r="O16" s="10">
        <f t="shared" si="7"/>
        <v>12.115384615384615</v>
      </c>
      <c r="P16" s="9">
        <f t="shared" si="8"/>
        <v>1</v>
      </c>
      <c r="Q16" s="10">
        <f>J16-C16</f>
        <v>9</v>
      </c>
      <c r="R16" s="9">
        <f t="shared" si="9"/>
        <v>2</v>
      </c>
      <c r="S16" s="9">
        <f t="shared" si="10"/>
        <v>1.7496999244253963E-2</v>
      </c>
      <c r="T16" s="8">
        <f t="shared" si="11"/>
        <v>1.5602322206095698E-2</v>
      </c>
      <c r="U16" s="9">
        <f t="shared" si="12"/>
        <v>0.17496999244253963</v>
      </c>
    </row>
    <row r="17" spans="1:21" x14ac:dyDescent="0.25">
      <c r="A17" s="3" t="s">
        <v>21</v>
      </c>
      <c r="B17" s="8">
        <f>_xlfn.XLOOKUP($A17,HANDBU02!$C:$C,HANDBU02!D:D)</f>
        <v>125</v>
      </c>
      <c r="C17" s="8">
        <f>_xlfn.XLOOKUP($A17,FOLK1A!$A:$A,FOLK1A!B:B)</f>
        <v>11877</v>
      </c>
      <c r="D17" s="8">
        <f t="shared" si="0"/>
        <v>1.0524543234823609</v>
      </c>
      <c r="E17" s="8">
        <f t="shared" si="1"/>
        <v>10.524543234823607</v>
      </c>
      <c r="F17" s="8">
        <f>_xlfn.XLOOKUP(A17,HANDBU04!C:C,HANDBU04!D:D)</f>
        <v>157</v>
      </c>
      <c r="G17" s="8">
        <f t="shared" si="2"/>
        <v>1.256</v>
      </c>
      <c r="H17" s="10">
        <f t="shared" si="3"/>
        <v>13.218826302938451</v>
      </c>
      <c r="I17" s="8">
        <f>_xlfn.XLOOKUP($A17,HANDBU02!$C:$C,HANDBU02!E:E)</f>
        <v>134</v>
      </c>
      <c r="J17" s="8">
        <f>_xlfn.XLOOKUP($A17,FOLK1A!$A:$A,FOLK1A!C:C)</f>
        <v>11749</v>
      </c>
      <c r="K17" s="9">
        <f t="shared" si="4"/>
        <v>1.1405225976678866</v>
      </c>
      <c r="L17" s="9">
        <f t="shared" si="5"/>
        <v>11.405225976678866</v>
      </c>
      <c r="M17" s="9">
        <f>_xlfn.XLOOKUP(A17,HANDBU04!C:C,HANDBU04!E:E)</f>
        <v>168</v>
      </c>
      <c r="N17" s="9">
        <f t="shared" si="6"/>
        <v>1.2537313432835822</v>
      </c>
      <c r="O17" s="10">
        <f t="shared" si="7"/>
        <v>14.299089284194398</v>
      </c>
      <c r="P17" s="9">
        <f t="shared" si="8"/>
        <v>9</v>
      </c>
      <c r="Q17" s="10">
        <f>J17-C17</f>
        <v>-128</v>
      </c>
      <c r="R17" s="9">
        <f t="shared" si="9"/>
        <v>11</v>
      </c>
      <c r="S17" s="9">
        <f t="shared" si="10"/>
        <v>8.8068274185525652E-2</v>
      </c>
      <c r="T17" s="8">
        <f t="shared" si="11"/>
        <v>-2.2686567164178495E-3</v>
      </c>
      <c r="U17" s="9">
        <f t="shared" si="12"/>
        <v>0.8806827418552583</v>
      </c>
    </row>
    <row r="18" spans="1:21" x14ac:dyDescent="0.25">
      <c r="A18" s="3" t="s">
        <v>22</v>
      </c>
      <c r="B18" s="8">
        <f>_xlfn.XLOOKUP($A18,HANDBU02!$C:$C,HANDBU02!D:D)</f>
        <v>103</v>
      </c>
      <c r="C18" s="8">
        <f>_xlfn.XLOOKUP($A18,FOLK1A!$A:$A,FOLK1A!B:B)</f>
        <v>9453</v>
      </c>
      <c r="D18" s="8">
        <f t="shared" si="0"/>
        <v>1.0896011848090552</v>
      </c>
      <c r="E18" s="8">
        <f t="shared" si="1"/>
        <v>10.896011848090554</v>
      </c>
      <c r="F18" s="8">
        <f>_xlfn.XLOOKUP(A18,HANDBU04!C:C,HANDBU04!D:D)</f>
        <v>128</v>
      </c>
      <c r="G18" s="8">
        <f t="shared" si="2"/>
        <v>1.2427184466019416</v>
      </c>
      <c r="H18" s="10">
        <f t="shared" si="3"/>
        <v>13.540674918015446</v>
      </c>
      <c r="I18" s="8">
        <f>_xlfn.XLOOKUP($A18,HANDBU02!$C:$C,HANDBU02!E:E)</f>
        <v>104</v>
      </c>
      <c r="J18" s="8">
        <f>_xlfn.XLOOKUP($A18,FOLK1A!$A:$A,FOLK1A!C:C)</f>
        <v>9483</v>
      </c>
      <c r="K18" s="9">
        <f t="shared" si="4"/>
        <v>1.0966993567436465</v>
      </c>
      <c r="L18" s="9">
        <f t="shared" si="5"/>
        <v>10.966993567436464</v>
      </c>
      <c r="M18" s="9">
        <f>_xlfn.XLOOKUP(A18,HANDBU04!C:C,HANDBU04!E:E)</f>
        <v>134</v>
      </c>
      <c r="N18" s="9">
        <f t="shared" si="6"/>
        <v>1.2884615384615385</v>
      </c>
      <c r="O18" s="10">
        <f t="shared" si="7"/>
        <v>14.130549404196984</v>
      </c>
      <c r="P18" s="9">
        <f t="shared" si="8"/>
        <v>1</v>
      </c>
      <c r="Q18" s="10">
        <f>J18-C18</f>
        <v>30</v>
      </c>
      <c r="R18" s="9">
        <f t="shared" si="9"/>
        <v>6</v>
      </c>
      <c r="S18" s="9">
        <f t="shared" si="10"/>
        <v>7.0981719345912797E-3</v>
      </c>
      <c r="T18" s="8">
        <f t="shared" si="11"/>
        <v>4.5743091859596907E-2</v>
      </c>
      <c r="U18" s="9">
        <f t="shared" si="12"/>
        <v>7.0981719345910577E-2</v>
      </c>
    </row>
    <row r="19" spans="1:21" x14ac:dyDescent="0.25">
      <c r="A19" s="3" t="s">
        <v>23</v>
      </c>
      <c r="B19" s="8">
        <f>_xlfn.XLOOKUP($A19,HANDBU02!$C:$C,HANDBU02!D:D)</f>
        <v>51</v>
      </c>
      <c r="C19" s="8">
        <f>_xlfn.XLOOKUP($A19,FOLK1A!$A:$A,FOLK1A!B:B)</f>
        <v>4285</v>
      </c>
      <c r="D19" s="8">
        <f t="shared" si="0"/>
        <v>1.1901983663943991</v>
      </c>
      <c r="E19" s="8">
        <f t="shared" si="1"/>
        <v>11.901983663943991</v>
      </c>
      <c r="F19" s="8">
        <f>_xlfn.XLOOKUP(A19,HANDBU04!C:C,HANDBU04!D:D)</f>
        <v>71</v>
      </c>
      <c r="G19" s="8">
        <f t="shared" si="2"/>
        <v>1.392156862745098</v>
      </c>
      <c r="H19" s="10">
        <f t="shared" si="3"/>
        <v>16.569428238039674</v>
      </c>
      <c r="I19" s="8">
        <f>_xlfn.XLOOKUP($A19,HANDBU02!$C:$C,HANDBU02!E:E)</f>
        <v>57</v>
      </c>
      <c r="J19" s="8">
        <f>_xlfn.XLOOKUP($A19,FOLK1A!$A:$A,FOLK1A!C:C)</f>
        <v>4302</v>
      </c>
      <c r="K19" s="9">
        <f t="shared" si="4"/>
        <v>1.3249651324965133</v>
      </c>
      <c r="L19" s="9">
        <f t="shared" si="5"/>
        <v>13.249651324965134</v>
      </c>
      <c r="M19" s="9">
        <f>_xlfn.XLOOKUP(A19,HANDBU04!C:C,HANDBU04!E:E)</f>
        <v>81</v>
      </c>
      <c r="N19" s="9">
        <f t="shared" si="6"/>
        <v>1.4210526315789473</v>
      </c>
      <c r="O19" s="10">
        <f t="shared" si="7"/>
        <v>18.82845188284519</v>
      </c>
      <c r="P19" s="9">
        <f t="shared" si="8"/>
        <v>6</v>
      </c>
      <c r="Q19" s="10">
        <f>J19-C19</f>
        <v>17</v>
      </c>
      <c r="R19" s="9">
        <f t="shared" si="9"/>
        <v>10</v>
      </c>
      <c r="S19" s="9">
        <f t="shared" si="10"/>
        <v>0.13476676610211413</v>
      </c>
      <c r="T19" s="8">
        <f t="shared" si="11"/>
        <v>2.8895768833849367E-2</v>
      </c>
      <c r="U19" s="9">
        <f t="shared" si="12"/>
        <v>1.3476676610211431</v>
      </c>
    </row>
    <row r="20" spans="1:21" x14ac:dyDescent="0.25">
      <c r="A20" s="3" t="s">
        <v>24</v>
      </c>
      <c r="B20" s="8">
        <f>_xlfn.XLOOKUP($A20,HANDBU02!$C:$C,HANDBU02!D:D)</f>
        <v>95</v>
      </c>
      <c r="C20" s="8">
        <f>_xlfn.XLOOKUP($A20,FOLK1A!$A:$A,FOLK1A!B:B)</f>
        <v>6166</v>
      </c>
      <c r="D20" s="8">
        <f t="shared" si="0"/>
        <v>1.5407071034706454</v>
      </c>
      <c r="E20" s="8">
        <f t="shared" si="1"/>
        <v>15.407071034706453</v>
      </c>
      <c r="F20" s="8">
        <f>_xlfn.XLOOKUP(A20,HANDBU04!C:C,HANDBU04!D:D)</f>
        <v>108</v>
      </c>
      <c r="G20" s="8">
        <f t="shared" si="2"/>
        <v>1.1368421052631579</v>
      </c>
      <c r="H20" s="10">
        <f t="shared" si="3"/>
        <v>17.515407071034705</v>
      </c>
      <c r="I20" s="8">
        <f>_xlfn.XLOOKUP($A20,HANDBU02!$C:$C,HANDBU02!E:E)</f>
        <v>98</v>
      </c>
      <c r="J20" s="8">
        <f>_xlfn.XLOOKUP($A20,FOLK1A!$A:$A,FOLK1A!C:C)</f>
        <v>6217</v>
      </c>
      <c r="K20" s="9">
        <f t="shared" si="4"/>
        <v>1.5763229853627152</v>
      </c>
      <c r="L20" s="9">
        <f t="shared" si="5"/>
        <v>15.763229853627152</v>
      </c>
      <c r="M20" s="9">
        <f>_xlfn.XLOOKUP(A20,HANDBU04!C:C,HANDBU04!E:E)</f>
        <v>114</v>
      </c>
      <c r="N20" s="9">
        <f t="shared" si="6"/>
        <v>1.1632653061224489</v>
      </c>
      <c r="O20" s="10">
        <f t="shared" si="7"/>
        <v>18.336818401158116</v>
      </c>
      <c r="P20" s="9">
        <f t="shared" si="8"/>
        <v>3</v>
      </c>
      <c r="Q20" s="10">
        <f>J20-C20</f>
        <v>51</v>
      </c>
      <c r="R20" s="9">
        <f t="shared" si="9"/>
        <v>6</v>
      </c>
      <c r="S20" s="9">
        <f t="shared" si="10"/>
        <v>3.5615881892069767E-2</v>
      </c>
      <c r="T20" s="8">
        <f t="shared" si="11"/>
        <v>2.6423200859291063E-2</v>
      </c>
      <c r="U20" s="9">
        <f t="shared" si="12"/>
        <v>0.35615881892069901</v>
      </c>
    </row>
    <row r="21" spans="1:21" x14ac:dyDescent="0.25">
      <c r="A21" s="3" t="s">
        <v>25</v>
      </c>
      <c r="B21" s="8">
        <f>_xlfn.XLOOKUP($A21,HANDBU02!$C:$C,HANDBU02!D:D)</f>
        <v>96</v>
      </c>
      <c r="C21" s="8">
        <f>_xlfn.XLOOKUP($A21,FOLK1A!$A:$A,FOLK1A!B:B)</f>
        <v>10466</v>
      </c>
      <c r="D21" s="8">
        <f t="shared" si="0"/>
        <v>0.91725587617045667</v>
      </c>
      <c r="E21" s="8">
        <f t="shared" si="1"/>
        <v>9.1725587617045683</v>
      </c>
      <c r="F21" s="8">
        <f>_xlfn.XLOOKUP(A21,HANDBU04!C:C,HANDBU04!D:D)</f>
        <v>135</v>
      </c>
      <c r="G21" s="8">
        <f t="shared" si="2"/>
        <v>1.40625</v>
      </c>
      <c r="H21" s="10">
        <f t="shared" si="3"/>
        <v>12.898910758647048</v>
      </c>
      <c r="I21" s="8">
        <f>_xlfn.XLOOKUP($A21,HANDBU02!$C:$C,HANDBU02!E:E)</f>
        <v>102</v>
      </c>
      <c r="J21" s="8">
        <f>_xlfn.XLOOKUP($A21,FOLK1A!$A:$A,FOLK1A!C:C)</f>
        <v>10592</v>
      </c>
      <c r="K21" s="9">
        <f t="shared" si="4"/>
        <v>0.96299093655589119</v>
      </c>
      <c r="L21" s="9">
        <f t="shared" si="5"/>
        <v>9.6299093655589125</v>
      </c>
      <c r="M21" s="9">
        <f>_xlfn.XLOOKUP(A21,HANDBU04!C:C,HANDBU04!E:E)</f>
        <v>149</v>
      </c>
      <c r="N21" s="9">
        <f t="shared" si="6"/>
        <v>1.4607843137254901</v>
      </c>
      <c r="O21" s="10">
        <f t="shared" si="7"/>
        <v>14.067220543806647</v>
      </c>
      <c r="P21" s="9">
        <f t="shared" si="8"/>
        <v>6</v>
      </c>
      <c r="Q21" s="10">
        <f>J21-C21</f>
        <v>126</v>
      </c>
      <c r="R21" s="9">
        <f t="shared" si="9"/>
        <v>14</v>
      </c>
      <c r="S21" s="9">
        <f t="shared" si="10"/>
        <v>4.5735060385434512E-2</v>
      </c>
      <c r="T21" s="8">
        <f t="shared" si="11"/>
        <v>5.4534313725490113E-2</v>
      </c>
      <c r="U21" s="9">
        <f t="shared" si="12"/>
        <v>0.45735060385434423</v>
      </c>
    </row>
    <row r="22" spans="1:21" x14ac:dyDescent="0.25">
      <c r="A22" s="3" t="s">
        <v>26</v>
      </c>
      <c r="B22" s="8">
        <f>_xlfn.XLOOKUP($A22,HANDBU02!$C:$C,HANDBU02!D:D)</f>
        <v>117</v>
      </c>
      <c r="C22" s="8">
        <f>_xlfn.XLOOKUP($A22,FOLK1A!$A:$A,FOLK1A!B:B)</f>
        <v>8908</v>
      </c>
      <c r="D22" s="8">
        <f t="shared" si="0"/>
        <v>1.3134261338123037</v>
      </c>
      <c r="E22" s="8">
        <f t="shared" si="1"/>
        <v>13.134261338123036</v>
      </c>
      <c r="F22" s="8">
        <f>_xlfn.XLOOKUP(A22,HANDBU04!C:C,HANDBU04!D:D)</f>
        <v>149</v>
      </c>
      <c r="G22" s="8">
        <f t="shared" si="2"/>
        <v>1.2735042735042734</v>
      </c>
      <c r="H22" s="10">
        <f t="shared" si="3"/>
        <v>16.726537943421643</v>
      </c>
      <c r="I22" s="8">
        <f>_xlfn.XLOOKUP($A22,HANDBU02!$C:$C,HANDBU02!E:E)</f>
        <v>111</v>
      </c>
      <c r="J22" s="8">
        <f>_xlfn.XLOOKUP($A22,FOLK1A!$A:$A,FOLK1A!C:C)</f>
        <v>8954</v>
      </c>
      <c r="K22" s="9">
        <f t="shared" si="4"/>
        <v>1.2396694214876034</v>
      </c>
      <c r="L22" s="9">
        <f t="shared" si="5"/>
        <v>12.396694214876032</v>
      </c>
      <c r="M22" s="9">
        <f>_xlfn.XLOOKUP(A22,HANDBU04!C:C,HANDBU04!E:E)</f>
        <v>133</v>
      </c>
      <c r="N22" s="9">
        <f t="shared" si="6"/>
        <v>1.1981981981981982</v>
      </c>
      <c r="O22" s="10">
        <f t="shared" si="7"/>
        <v>14.853696671878488</v>
      </c>
      <c r="P22" s="9">
        <f t="shared" si="8"/>
        <v>-6</v>
      </c>
      <c r="Q22" s="10">
        <f>J22-C22</f>
        <v>46</v>
      </c>
      <c r="R22" s="9">
        <f t="shared" si="9"/>
        <v>-16</v>
      </c>
      <c r="S22" s="9">
        <f t="shared" si="10"/>
        <v>-7.3756712324700269E-2</v>
      </c>
      <c r="T22" s="8">
        <f t="shared" si="11"/>
        <v>-7.5306075306075249E-2</v>
      </c>
      <c r="U22" s="9">
        <f t="shared" si="12"/>
        <v>-0.73756712324700402</v>
      </c>
    </row>
    <row r="23" spans="1:21" x14ac:dyDescent="0.25">
      <c r="A23" s="3" t="s">
        <v>27</v>
      </c>
      <c r="B23" s="8">
        <f>_xlfn.XLOOKUP($A23,HANDBU02!$C:$C,HANDBU02!D:D)</f>
        <v>141</v>
      </c>
      <c r="C23" s="8">
        <f>_xlfn.XLOOKUP($A23,FOLK1A!$A:$A,FOLK1A!B:B)</f>
        <v>8554</v>
      </c>
      <c r="D23" s="8">
        <f t="shared" si="0"/>
        <v>1.6483516483516485</v>
      </c>
      <c r="E23" s="8">
        <f t="shared" si="1"/>
        <v>16.483516483516482</v>
      </c>
      <c r="F23" s="8">
        <f>_xlfn.XLOOKUP(A23,HANDBU04!C:C,HANDBU04!D:D)</f>
        <v>159</v>
      </c>
      <c r="G23" s="8">
        <f t="shared" si="2"/>
        <v>1.1276595744680851</v>
      </c>
      <c r="H23" s="10">
        <f t="shared" si="3"/>
        <v>18.587795183539864</v>
      </c>
      <c r="I23" s="8">
        <f>_xlfn.XLOOKUP($A23,HANDBU02!$C:$C,HANDBU02!E:E)</f>
        <v>144</v>
      </c>
      <c r="J23" s="8">
        <f>_xlfn.XLOOKUP($A23,FOLK1A!$A:$A,FOLK1A!C:C)</f>
        <v>8477</v>
      </c>
      <c r="K23" s="9">
        <f t="shared" si="4"/>
        <v>1.698714167748024</v>
      </c>
      <c r="L23" s="9">
        <f t="shared" si="5"/>
        <v>16.987141677480238</v>
      </c>
      <c r="M23" s="9">
        <f>_xlfn.XLOOKUP(A23,HANDBU04!C:C,HANDBU04!E:E)</f>
        <v>169</v>
      </c>
      <c r="N23" s="9">
        <f t="shared" si="6"/>
        <v>1.1736111111111112</v>
      </c>
      <c r="O23" s="10">
        <f t="shared" si="7"/>
        <v>19.93629821870945</v>
      </c>
      <c r="P23" s="9">
        <f t="shared" si="8"/>
        <v>3</v>
      </c>
      <c r="Q23" s="10">
        <f>J23-C23</f>
        <v>-77</v>
      </c>
      <c r="R23" s="9">
        <f t="shared" si="9"/>
        <v>10</v>
      </c>
      <c r="S23" s="9">
        <f t="shared" si="10"/>
        <v>5.0362519396375482E-2</v>
      </c>
      <c r="T23" s="8">
        <f t="shared" si="11"/>
        <v>4.5951536643026092E-2</v>
      </c>
      <c r="U23" s="9">
        <f t="shared" si="12"/>
        <v>0.5036251939637566</v>
      </c>
    </row>
    <row r="24" spans="1:21" x14ac:dyDescent="0.25">
      <c r="A24" s="3" t="s">
        <v>28</v>
      </c>
      <c r="B24" s="8">
        <f>_xlfn.XLOOKUP($A24,HANDBU02!$C:$C,HANDBU02!D:D)</f>
        <v>104</v>
      </c>
      <c r="C24" s="8">
        <f>_xlfn.XLOOKUP($A24,FOLK1A!$A:$A,FOLK1A!B:B)</f>
        <v>10006</v>
      </c>
      <c r="D24" s="8">
        <f t="shared" si="0"/>
        <v>1.0393763741754947</v>
      </c>
      <c r="E24" s="8">
        <f t="shared" si="1"/>
        <v>10.393763741754947</v>
      </c>
      <c r="F24" s="8">
        <f>_xlfn.XLOOKUP(A24,HANDBU04!C:C,HANDBU04!D:D)</f>
        <v>124</v>
      </c>
      <c r="G24" s="8">
        <f t="shared" si="2"/>
        <v>1.1923076923076923</v>
      </c>
      <c r="H24" s="10">
        <f t="shared" si="3"/>
        <v>12.392564461323206</v>
      </c>
      <c r="I24" s="8">
        <f>_xlfn.XLOOKUP($A24,HANDBU02!$C:$C,HANDBU02!E:E)</f>
        <v>106</v>
      </c>
      <c r="J24" s="8">
        <f>_xlfn.XLOOKUP($A24,FOLK1A!$A:$A,FOLK1A!C:C)</f>
        <v>10028</v>
      </c>
      <c r="K24" s="9">
        <f t="shared" si="4"/>
        <v>1.0570402871958515</v>
      </c>
      <c r="L24" s="9">
        <f t="shared" si="5"/>
        <v>10.570402871958516</v>
      </c>
      <c r="M24" s="9">
        <f>_xlfn.XLOOKUP(A24,HANDBU04!C:C,HANDBU04!E:E)</f>
        <v>125</v>
      </c>
      <c r="N24" s="9">
        <f t="shared" si="6"/>
        <v>1.179245283018868</v>
      </c>
      <c r="O24" s="10">
        <f t="shared" si="7"/>
        <v>12.465097726366174</v>
      </c>
      <c r="P24" s="9">
        <f t="shared" si="8"/>
        <v>2</v>
      </c>
      <c r="Q24" s="10">
        <f>J24-C24</f>
        <v>22</v>
      </c>
      <c r="R24" s="9">
        <f t="shared" si="9"/>
        <v>1</v>
      </c>
      <c r="S24" s="9">
        <f t="shared" si="10"/>
        <v>1.7663913020356858E-2</v>
      </c>
      <c r="T24" s="8">
        <f t="shared" si="11"/>
        <v>-1.3062409288824295E-2</v>
      </c>
      <c r="U24" s="9">
        <f t="shared" si="12"/>
        <v>0.17663913020356858</v>
      </c>
    </row>
    <row r="25" spans="1:21" x14ac:dyDescent="0.25">
      <c r="A25" s="3" t="s">
        <v>29</v>
      </c>
      <c r="B25" s="8">
        <f>_xlfn.XLOOKUP($A25,HANDBU02!$C:$C,HANDBU02!D:D)</f>
        <v>47</v>
      </c>
      <c r="C25" s="8">
        <f>_xlfn.XLOOKUP($A25,FOLK1A!$A:$A,FOLK1A!B:B)</f>
        <v>7090</v>
      </c>
      <c r="D25" s="8">
        <f t="shared" si="0"/>
        <v>0.66290550070521859</v>
      </c>
      <c r="E25" s="8">
        <f t="shared" si="1"/>
        <v>6.6290550070521865</v>
      </c>
      <c r="F25" s="8">
        <f>_xlfn.XLOOKUP(A25,HANDBU04!C:C,HANDBU04!D:D)</f>
        <v>51</v>
      </c>
      <c r="G25" s="8">
        <f t="shared" si="2"/>
        <v>1.0851063829787233</v>
      </c>
      <c r="H25" s="10">
        <f t="shared" si="3"/>
        <v>7.1932299012693939</v>
      </c>
      <c r="I25" s="8">
        <f>_xlfn.XLOOKUP($A25,HANDBU02!$C:$C,HANDBU02!E:E)</f>
        <v>47</v>
      </c>
      <c r="J25" s="8">
        <f>_xlfn.XLOOKUP($A25,FOLK1A!$A:$A,FOLK1A!C:C)</f>
        <v>6984</v>
      </c>
      <c r="K25" s="9">
        <f t="shared" si="4"/>
        <v>0.67296678121420395</v>
      </c>
      <c r="L25" s="9">
        <f t="shared" si="5"/>
        <v>6.729667812142039</v>
      </c>
      <c r="M25" s="9">
        <f>_xlfn.XLOOKUP(A25,HANDBU04!C:C,HANDBU04!E:E)</f>
        <v>51</v>
      </c>
      <c r="N25" s="9">
        <f t="shared" si="6"/>
        <v>1.0851063829787233</v>
      </c>
      <c r="O25" s="10">
        <f t="shared" si="7"/>
        <v>7.3024054982817868</v>
      </c>
      <c r="P25" s="9">
        <f t="shared" si="8"/>
        <v>0</v>
      </c>
      <c r="Q25" s="10">
        <f>J25-C25</f>
        <v>-106</v>
      </c>
      <c r="R25" s="9">
        <f t="shared" si="9"/>
        <v>0</v>
      </c>
      <c r="S25" s="9">
        <f t="shared" si="10"/>
        <v>1.006128050898536E-2</v>
      </c>
      <c r="T25" s="8">
        <f t="shared" si="11"/>
        <v>0</v>
      </c>
      <c r="U25" s="9">
        <f t="shared" si="12"/>
        <v>0.10061280508985249</v>
      </c>
    </row>
    <row r="26" spans="1:21" x14ac:dyDescent="0.25">
      <c r="A26" s="3" t="s">
        <v>30</v>
      </c>
      <c r="B26" s="8">
        <f>_xlfn.XLOOKUP($A26,HANDBU02!$C:$C,HANDBU02!D:D)</f>
        <v>49</v>
      </c>
      <c r="C26" s="8">
        <f>_xlfn.XLOOKUP($A26,FOLK1A!$A:$A,FOLK1A!B:B)</f>
        <v>5255</v>
      </c>
      <c r="D26" s="8">
        <f t="shared" si="0"/>
        <v>0.9324452901998096</v>
      </c>
      <c r="E26" s="8">
        <f t="shared" si="1"/>
        <v>9.3244529019980966</v>
      </c>
      <c r="F26" s="8">
        <f>_xlfn.XLOOKUP(A26,HANDBU04!C:C,HANDBU04!D:D)</f>
        <v>55</v>
      </c>
      <c r="G26" s="8">
        <f t="shared" si="2"/>
        <v>1.1224489795918366</v>
      </c>
      <c r="H26" s="10">
        <f t="shared" si="3"/>
        <v>10.466222645099904</v>
      </c>
      <c r="I26" s="8">
        <f>_xlfn.XLOOKUP($A26,HANDBU02!$C:$C,HANDBU02!E:E)</f>
        <v>52</v>
      </c>
      <c r="J26" s="8">
        <f>_xlfn.XLOOKUP($A26,FOLK1A!$A:$A,FOLK1A!C:C)</f>
        <v>5182</v>
      </c>
      <c r="K26" s="9">
        <f t="shared" si="4"/>
        <v>1.0034735623311464</v>
      </c>
      <c r="L26" s="9">
        <f t="shared" si="5"/>
        <v>10.034735623311462</v>
      </c>
      <c r="M26" s="9">
        <f>_xlfn.XLOOKUP(A26,HANDBU04!C:C,HANDBU04!E:E)</f>
        <v>58</v>
      </c>
      <c r="N26" s="9">
        <f t="shared" si="6"/>
        <v>1.1153846153846154</v>
      </c>
      <c r="O26" s="10">
        <f t="shared" si="7"/>
        <v>11.192589733693554</v>
      </c>
      <c r="P26" s="9">
        <f t="shared" si="8"/>
        <v>3</v>
      </c>
      <c r="Q26" s="10">
        <f>J26-C26</f>
        <v>-73</v>
      </c>
      <c r="R26" s="9">
        <f t="shared" si="9"/>
        <v>3</v>
      </c>
      <c r="S26" s="9">
        <f t="shared" si="10"/>
        <v>7.1028272131336778E-2</v>
      </c>
      <c r="T26" s="8">
        <f t="shared" si="11"/>
        <v>-7.0643642072212298E-3</v>
      </c>
      <c r="U26" s="9">
        <f t="shared" si="12"/>
        <v>0.71028272131336578</v>
      </c>
    </row>
    <row r="27" spans="1:21" x14ac:dyDescent="0.25">
      <c r="A27" s="3" t="s">
        <v>31</v>
      </c>
      <c r="B27" s="8">
        <f>_xlfn.XLOOKUP($A27,HANDBU02!$C:$C,HANDBU02!D:D)</f>
        <v>280</v>
      </c>
      <c r="C27" s="8">
        <f>_xlfn.XLOOKUP($A27,FOLK1A!$A:$A,FOLK1A!B:B)</f>
        <v>11894</v>
      </c>
      <c r="D27" s="8">
        <f t="shared" si="0"/>
        <v>2.3541281318311751</v>
      </c>
      <c r="E27" s="8">
        <f t="shared" si="1"/>
        <v>23.541281318311754</v>
      </c>
      <c r="F27" s="8">
        <f>_xlfn.XLOOKUP(A27,HANDBU04!C:C,HANDBU04!D:D)</f>
        <v>312</v>
      </c>
      <c r="G27" s="8">
        <f t="shared" si="2"/>
        <v>1.1142857142857143</v>
      </c>
      <c r="H27" s="10">
        <f t="shared" si="3"/>
        <v>26.231713468975954</v>
      </c>
      <c r="I27" s="8">
        <f>_xlfn.XLOOKUP($A27,HANDBU02!$C:$C,HANDBU02!E:E)</f>
        <v>288</v>
      </c>
      <c r="J27" s="8">
        <f>_xlfn.XLOOKUP($A27,FOLK1A!$A:$A,FOLK1A!C:C)</f>
        <v>11875</v>
      </c>
      <c r="K27" s="9">
        <f t="shared" si="4"/>
        <v>2.425263157894737</v>
      </c>
      <c r="L27" s="9">
        <f t="shared" si="5"/>
        <v>24.252631578947369</v>
      </c>
      <c r="M27" s="9">
        <f>_xlfn.XLOOKUP(A27,HANDBU04!C:C,HANDBU04!E:E)</f>
        <v>315</v>
      </c>
      <c r="N27" s="9">
        <f t="shared" si="6"/>
        <v>1.09375</v>
      </c>
      <c r="O27" s="10">
        <f t="shared" si="7"/>
        <v>26.526315789473685</v>
      </c>
      <c r="P27" s="9">
        <f t="shared" si="8"/>
        <v>8</v>
      </c>
      <c r="Q27" s="10">
        <f>J27-C27</f>
        <v>-19</v>
      </c>
      <c r="R27" s="9">
        <f t="shared" si="9"/>
        <v>3</v>
      </c>
      <c r="S27" s="9">
        <f t="shared" si="10"/>
        <v>7.1135026063561924E-2</v>
      </c>
      <c r="T27" s="8">
        <f t="shared" si="11"/>
        <v>-2.0535714285714324E-2</v>
      </c>
      <c r="U27" s="9">
        <f t="shared" si="12"/>
        <v>0.71135026063561568</v>
      </c>
    </row>
    <row r="28" spans="1:21" x14ac:dyDescent="0.25">
      <c r="A28" s="3" t="s">
        <v>32</v>
      </c>
      <c r="B28" s="8">
        <f>_xlfn.XLOOKUP($A28,HANDBU02!$C:$C,HANDBU02!D:D)</f>
        <v>197</v>
      </c>
      <c r="C28" s="8">
        <f>_xlfn.XLOOKUP($A28,FOLK1A!$A:$A,FOLK1A!B:B)</f>
        <v>11176</v>
      </c>
      <c r="D28" s="8">
        <f t="shared" si="0"/>
        <v>1.762705798138869</v>
      </c>
      <c r="E28" s="8">
        <f t="shared" si="1"/>
        <v>17.627057981388688</v>
      </c>
      <c r="F28" s="8">
        <f>_xlfn.XLOOKUP(A28,HANDBU04!C:C,HANDBU04!D:D)</f>
        <v>228</v>
      </c>
      <c r="G28" s="8">
        <f t="shared" si="2"/>
        <v>1.1573604060913705</v>
      </c>
      <c r="H28" s="10">
        <f t="shared" si="3"/>
        <v>20.40085898353615</v>
      </c>
      <c r="I28" s="8">
        <f>_xlfn.XLOOKUP($A28,HANDBU02!$C:$C,HANDBU02!E:E)</f>
        <v>185</v>
      </c>
      <c r="J28" s="8">
        <f>_xlfn.XLOOKUP($A28,FOLK1A!$A:$A,FOLK1A!C:C)</f>
        <v>11219</v>
      </c>
      <c r="K28" s="9">
        <f t="shared" si="4"/>
        <v>1.6489883233799802</v>
      </c>
      <c r="L28" s="9">
        <f t="shared" si="5"/>
        <v>16.489883233799805</v>
      </c>
      <c r="M28" s="9">
        <f>_xlfn.XLOOKUP(A28,HANDBU04!C:C,HANDBU04!E:E)</f>
        <v>220</v>
      </c>
      <c r="N28" s="9">
        <f t="shared" si="6"/>
        <v>1.1891891891891893</v>
      </c>
      <c r="O28" s="10">
        <f t="shared" si="7"/>
        <v>19.609590872626796</v>
      </c>
      <c r="P28" s="9">
        <f t="shared" si="8"/>
        <v>-12</v>
      </c>
      <c r="Q28" s="10">
        <f>J28-C28</f>
        <v>43</v>
      </c>
      <c r="R28" s="9">
        <f t="shared" si="9"/>
        <v>-8</v>
      </c>
      <c r="S28" s="9">
        <f t="shared" si="10"/>
        <v>-0.11371747475888871</v>
      </c>
      <c r="T28" s="8">
        <f t="shared" si="11"/>
        <v>3.182878309781878E-2</v>
      </c>
      <c r="U28" s="9">
        <f t="shared" si="12"/>
        <v>-1.1371747475888832</v>
      </c>
    </row>
    <row r="29" spans="1:21" x14ac:dyDescent="0.25">
      <c r="A29" s="3" t="s">
        <v>33</v>
      </c>
      <c r="B29" s="8">
        <f>_xlfn.XLOOKUP($A29,HANDBU02!$C:$C,HANDBU02!D:D)</f>
        <v>32</v>
      </c>
      <c r="C29" s="8">
        <f>_xlfn.XLOOKUP($A29,FOLK1A!$A:$A,FOLK1A!B:B)</f>
        <v>4990</v>
      </c>
      <c r="D29" s="8">
        <f t="shared" si="0"/>
        <v>0.6412825651302605</v>
      </c>
      <c r="E29" s="8">
        <f t="shared" si="1"/>
        <v>6.4128256513026045</v>
      </c>
      <c r="F29" s="8">
        <f>_xlfn.XLOOKUP(A29,HANDBU04!C:C,HANDBU04!D:D)</f>
        <v>36</v>
      </c>
      <c r="G29" s="8">
        <f t="shared" si="2"/>
        <v>1.125</v>
      </c>
      <c r="H29" s="10">
        <f t="shared" si="3"/>
        <v>7.214428857715431</v>
      </c>
      <c r="I29" s="8">
        <f>_xlfn.XLOOKUP($A29,HANDBU02!$C:$C,HANDBU02!E:E)</f>
        <v>38</v>
      </c>
      <c r="J29" s="8">
        <f>_xlfn.XLOOKUP($A29,FOLK1A!$A:$A,FOLK1A!C:C)</f>
        <v>4938</v>
      </c>
      <c r="K29" s="9">
        <f t="shared" si="4"/>
        <v>0.76954232482786555</v>
      </c>
      <c r="L29" s="9">
        <f t="shared" si="5"/>
        <v>7.6954232482786553</v>
      </c>
      <c r="M29" s="9">
        <f>_xlfn.XLOOKUP(A29,HANDBU04!C:C,HANDBU04!E:E)</f>
        <v>42</v>
      </c>
      <c r="N29" s="9">
        <f t="shared" si="6"/>
        <v>1.1052631578947369</v>
      </c>
      <c r="O29" s="10">
        <f t="shared" si="7"/>
        <v>8.5054678007290399</v>
      </c>
      <c r="P29" s="9">
        <f t="shared" si="8"/>
        <v>6</v>
      </c>
      <c r="Q29" s="10">
        <f>J29-C29</f>
        <v>-52</v>
      </c>
      <c r="R29" s="9">
        <f t="shared" si="9"/>
        <v>6</v>
      </c>
      <c r="S29" s="9">
        <f t="shared" si="10"/>
        <v>0.12825975969760506</v>
      </c>
      <c r="T29" s="8">
        <f t="shared" si="11"/>
        <v>-1.9736842105263053E-2</v>
      </c>
      <c r="U29" s="9">
        <f t="shared" si="12"/>
        <v>1.2825975969760508</v>
      </c>
    </row>
    <row r="30" spans="1:21" x14ac:dyDescent="0.25">
      <c r="A30" s="3" t="s">
        <v>34</v>
      </c>
      <c r="B30" s="8">
        <f>_xlfn.XLOOKUP($A30,HANDBU02!$C:$C,HANDBU02!D:D)</f>
        <v>128</v>
      </c>
      <c r="C30" s="8">
        <f>_xlfn.XLOOKUP($A30,FOLK1A!$A:$A,FOLK1A!B:B)</f>
        <v>12730</v>
      </c>
      <c r="D30" s="8">
        <f t="shared" si="0"/>
        <v>1.0054988216810683</v>
      </c>
      <c r="E30" s="8">
        <f t="shared" si="1"/>
        <v>10.054988216810683</v>
      </c>
      <c r="F30" s="8">
        <f>_xlfn.XLOOKUP(A30,HANDBU04!C:C,HANDBU04!D:D)</f>
        <v>154</v>
      </c>
      <c r="G30" s="8">
        <f t="shared" si="2"/>
        <v>1.203125</v>
      </c>
      <c r="H30" s="10">
        <f t="shared" si="3"/>
        <v>12.097407698350352</v>
      </c>
      <c r="I30" s="8">
        <f>_xlfn.XLOOKUP($A30,HANDBU02!$C:$C,HANDBU02!E:E)</f>
        <v>109</v>
      </c>
      <c r="J30" s="8">
        <f>_xlfn.XLOOKUP($A30,FOLK1A!$A:$A,FOLK1A!C:C)</f>
        <v>12684</v>
      </c>
      <c r="K30" s="9">
        <f t="shared" si="4"/>
        <v>0.8593503626616209</v>
      </c>
      <c r="L30" s="9">
        <f t="shared" si="5"/>
        <v>8.5935036266162097</v>
      </c>
      <c r="M30" s="9">
        <f>_xlfn.XLOOKUP(A30,HANDBU04!C:C,HANDBU04!E:E)</f>
        <v>126</v>
      </c>
      <c r="N30" s="9">
        <f t="shared" si="6"/>
        <v>1.1559633027522935</v>
      </c>
      <c r="O30" s="10">
        <f t="shared" si="7"/>
        <v>9.9337748344370862</v>
      </c>
      <c r="P30" s="9">
        <f t="shared" si="8"/>
        <v>-19</v>
      </c>
      <c r="Q30" s="10">
        <f>J30-C30</f>
        <v>-46</v>
      </c>
      <c r="R30" s="9">
        <f t="shared" si="9"/>
        <v>-28</v>
      </c>
      <c r="S30" s="9">
        <f t="shared" si="10"/>
        <v>-0.1461484590194474</v>
      </c>
      <c r="T30" s="8">
        <f t="shared" si="11"/>
        <v>-4.7161697247706469E-2</v>
      </c>
      <c r="U30" s="9">
        <f t="shared" si="12"/>
        <v>-1.4614845901944733</v>
      </c>
    </row>
    <row r="31" spans="1:21" x14ac:dyDescent="0.25">
      <c r="A31" s="3" t="s">
        <v>35</v>
      </c>
      <c r="B31" s="8">
        <f>_xlfn.XLOOKUP($A31,HANDBU02!$C:$C,HANDBU02!D:D)</f>
        <v>36</v>
      </c>
      <c r="C31" s="8">
        <f>_xlfn.XLOOKUP($A31,FOLK1A!$A:$A,FOLK1A!B:B)</f>
        <v>6423</v>
      </c>
      <c r="D31" s="8">
        <f t="shared" si="0"/>
        <v>0.56048575432041103</v>
      </c>
      <c r="E31" s="8">
        <f t="shared" si="1"/>
        <v>5.6048575432041101</v>
      </c>
      <c r="F31" s="8">
        <f>_xlfn.XLOOKUP(A31,HANDBU04!C:C,HANDBU04!D:D)</f>
        <v>46</v>
      </c>
      <c r="G31" s="8">
        <f t="shared" si="2"/>
        <v>1.2777777777777777</v>
      </c>
      <c r="H31" s="10">
        <f t="shared" si="3"/>
        <v>7.1617624163163631</v>
      </c>
      <c r="I31" s="8">
        <f>_xlfn.XLOOKUP($A31,HANDBU02!$C:$C,HANDBU02!E:E)</f>
        <v>32</v>
      </c>
      <c r="J31" s="8">
        <f>_xlfn.XLOOKUP($A31,FOLK1A!$A:$A,FOLK1A!C:C)</f>
        <v>6283</v>
      </c>
      <c r="K31" s="9">
        <f t="shared" si="4"/>
        <v>0.50931083877128769</v>
      </c>
      <c r="L31" s="9">
        <f t="shared" si="5"/>
        <v>5.093108387712876</v>
      </c>
      <c r="M31" s="9">
        <f>_xlfn.XLOOKUP(A31,HANDBU04!C:C,HANDBU04!E:E)</f>
        <v>41</v>
      </c>
      <c r="N31" s="9">
        <f t="shared" si="6"/>
        <v>1.28125</v>
      </c>
      <c r="O31" s="10">
        <f t="shared" si="7"/>
        <v>6.5255451217571219</v>
      </c>
      <c r="P31" s="9">
        <f t="shared" si="8"/>
        <v>-4</v>
      </c>
      <c r="Q31" s="10">
        <f>J31-C31</f>
        <v>-140</v>
      </c>
      <c r="R31" s="9">
        <f t="shared" si="9"/>
        <v>-5</v>
      </c>
      <c r="S31" s="9">
        <f t="shared" si="10"/>
        <v>-5.1174915549123345E-2</v>
      </c>
      <c r="T31" s="8">
        <f t="shared" si="11"/>
        <v>3.4722222222223209E-3</v>
      </c>
      <c r="U31" s="9">
        <f t="shared" si="12"/>
        <v>-0.51174915549123412</v>
      </c>
    </row>
    <row r="32" spans="1:21" x14ac:dyDescent="0.25">
      <c r="A32" s="3" t="s">
        <v>36</v>
      </c>
      <c r="B32" s="8">
        <f>_xlfn.XLOOKUP($A32,HANDBU02!$C:$C,HANDBU02!D:D)</f>
        <v>85</v>
      </c>
      <c r="C32" s="8">
        <f>_xlfn.XLOOKUP($A32,FOLK1A!$A:$A,FOLK1A!B:B)</f>
        <v>11492</v>
      </c>
      <c r="D32" s="8">
        <f t="shared" si="0"/>
        <v>0.73964497041420119</v>
      </c>
      <c r="E32" s="8">
        <f t="shared" si="1"/>
        <v>7.396449704142011</v>
      </c>
      <c r="F32" s="8">
        <f>_xlfn.XLOOKUP(A32,HANDBU04!C:C,HANDBU04!D:D)</f>
        <v>97</v>
      </c>
      <c r="G32" s="8">
        <f t="shared" si="2"/>
        <v>1.1411764705882352</v>
      </c>
      <c r="H32" s="10">
        <f t="shared" si="3"/>
        <v>8.4406543682561779</v>
      </c>
      <c r="I32" s="8">
        <f>_xlfn.XLOOKUP($A32,HANDBU02!$C:$C,HANDBU02!E:E)</f>
        <v>91</v>
      </c>
      <c r="J32" s="8">
        <f>_xlfn.XLOOKUP($A32,FOLK1A!$A:$A,FOLK1A!C:C)</f>
        <v>11631</v>
      </c>
      <c r="K32" s="9">
        <f t="shared" si="4"/>
        <v>0.78239188375892021</v>
      </c>
      <c r="L32" s="9">
        <f t="shared" si="5"/>
        <v>7.8239188375892015</v>
      </c>
      <c r="M32" s="9">
        <f>_xlfn.XLOOKUP(A32,HANDBU04!C:C,HANDBU04!E:E)</f>
        <v>99</v>
      </c>
      <c r="N32" s="9">
        <f t="shared" si="6"/>
        <v>1.0879120879120878</v>
      </c>
      <c r="O32" s="10">
        <f t="shared" si="7"/>
        <v>8.511735878256383</v>
      </c>
      <c r="P32" s="9">
        <f t="shared" si="8"/>
        <v>6</v>
      </c>
      <c r="Q32" s="10">
        <f>J32-C32</f>
        <v>139</v>
      </c>
      <c r="R32" s="9">
        <f t="shared" si="9"/>
        <v>2</v>
      </c>
      <c r="S32" s="9">
        <f t="shared" si="10"/>
        <v>4.2746913344719029E-2</v>
      </c>
      <c r="T32" s="8">
        <f t="shared" si="11"/>
        <v>-5.3264382676147415E-2</v>
      </c>
      <c r="U32" s="9">
        <f t="shared" si="12"/>
        <v>0.42746913344719051</v>
      </c>
    </row>
    <row r="33" spans="1:21" x14ac:dyDescent="0.25">
      <c r="A33" s="3" t="s">
        <v>37</v>
      </c>
      <c r="B33" s="8">
        <f>_xlfn.XLOOKUP($A33,HANDBU02!$C:$C,HANDBU02!D:D)</f>
        <v>98</v>
      </c>
      <c r="C33" s="8">
        <f>_xlfn.XLOOKUP($A33,FOLK1A!$A:$A,FOLK1A!B:B)</f>
        <v>12504</v>
      </c>
      <c r="D33" s="8">
        <f t="shared" si="0"/>
        <v>0.78374920025591821</v>
      </c>
      <c r="E33" s="8">
        <f t="shared" si="1"/>
        <v>7.8374920025591814</v>
      </c>
      <c r="F33" s="8">
        <f>_xlfn.XLOOKUP(A33,HANDBU04!C:C,HANDBU04!D:D)</f>
        <v>109</v>
      </c>
      <c r="G33" s="8">
        <f t="shared" si="2"/>
        <v>1.1122448979591837</v>
      </c>
      <c r="H33" s="10">
        <f t="shared" si="3"/>
        <v>8.717210492642355</v>
      </c>
      <c r="I33" s="8">
        <f>_xlfn.XLOOKUP($A33,HANDBU02!$C:$C,HANDBU02!E:E)</f>
        <v>91</v>
      </c>
      <c r="J33" s="8">
        <f>_xlfn.XLOOKUP($A33,FOLK1A!$A:$A,FOLK1A!C:C)</f>
        <v>12486</v>
      </c>
      <c r="K33" s="9">
        <f t="shared" si="4"/>
        <v>0.72881627422713446</v>
      </c>
      <c r="L33" s="9">
        <f t="shared" si="5"/>
        <v>7.2881627422713438</v>
      </c>
      <c r="M33" s="9">
        <f>_xlfn.XLOOKUP(A33,HANDBU04!C:C,HANDBU04!E:E)</f>
        <v>106</v>
      </c>
      <c r="N33" s="9">
        <f t="shared" si="6"/>
        <v>1.1648351648351649</v>
      </c>
      <c r="O33" s="10">
        <f t="shared" si="7"/>
        <v>8.4895082492391474</v>
      </c>
      <c r="P33" s="9">
        <f t="shared" si="8"/>
        <v>-7</v>
      </c>
      <c r="Q33" s="10">
        <f>J33-C33</f>
        <v>-18</v>
      </c>
      <c r="R33" s="9">
        <f t="shared" si="9"/>
        <v>-3</v>
      </c>
      <c r="S33" s="9">
        <f t="shared" si="10"/>
        <v>-5.4932926028783746E-2</v>
      </c>
      <c r="T33" s="8">
        <f t="shared" si="11"/>
        <v>5.2590266875981229E-2</v>
      </c>
      <c r="U33" s="9">
        <f t="shared" si="12"/>
        <v>-0.54932926028783768</v>
      </c>
    </row>
    <row r="34" spans="1:21" x14ac:dyDescent="0.25">
      <c r="A34" s="3" t="s">
        <v>38</v>
      </c>
      <c r="B34" s="8">
        <f>_xlfn.XLOOKUP($A34,HANDBU02!$C:$C,HANDBU02!D:D)</f>
        <v>46</v>
      </c>
      <c r="C34" s="8">
        <f>_xlfn.XLOOKUP($A34,FOLK1A!$A:$A,FOLK1A!B:B)</f>
        <v>6344</v>
      </c>
      <c r="D34" s="8">
        <f t="shared" si="0"/>
        <v>0.72509457755359397</v>
      </c>
      <c r="E34" s="8">
        <f t="shared" si="1"/>
        <v>7.2509457755359392</v>
      </c>
      <c r="F34" s="8">
        <f>_xlfn.XLOOKUP(A34,HANDBU04!C:C,HANDBU04!D:D)</f>
        <v>50</v>
      </c>
      <c r="G34" s="8">
        <f t="shared" si="2"/>
        <v>1.0869565217391304</v>
      </c>
      <c r="H34" s="10">
        <f t="shared" si="3"/>
        <v>7.8814627994955861</v>
      </c>
      <c r="I34" s="8">
        <f>_xlfn.XLOOKUP($A34,HANDBU02!$C:$C,HANDBU02!E:E)</f>
        <v>57</v>
      </c>
      <c r="J34" s="8">
        <f>_xlfn.XLOOKUP($A34,FOLK1A!$A:$A,FOLK1A!C:C)</f>
        <v>6392</v>
      </c>
      <c r="K34" s="9">
        <f t="shared" si="4"/>
        <v>0.89173967459324155</v>
      </c>
      <c r="L34" s="9">
        <f t="shared" si="5"/>
        <v>8.9173967459324146</v>
      </c>
      <c r="M34" s="9">
        <f>_xlfn.XLOOKUP(A34,HANDBU04!C:C,HANDBU04!E:E)</f>
        <v>63</v>
      </c>
      <c r="N34" s="9">
        <f t="shared" si="6"/>
        <v>1.1052631578947369</v>
      </c>
      <c r="O34" s="10">
        <f t="shared" si="7"/>
        <v>9.8560700876095115</v>
      </c>
      <c r="P34" s="9">
        <f t="shared" si="8"/>
        <v>11</v>
      </c>
      <c r="Q34" s="10">
        <f>J34-C34</f>
        <v>48</v>
      </c>
      <c r="R34" s="9">
        <f t="shared" si="9"/>
        <v>13</v>
      </c>
      <c r="S34" s="9">
        <f t="shared" si="10"/>
        <v>0.16664509703964758</v>
      </c>
      <c r="T34" s="8">
        <f t="shared" si="11"/>
        <v>1.830663615560657E-2</v>
      </c>
      <c r="U34" s="9">
        <f t="shared" si="12"/>
        <v>1.6664509703964754</v>
      </c>
    </row>
    <row r="35" spans="1:21" x14ac:dyDescent="0.25">
      <c r="A35" s="3" t="s">
        <v>39</v>
      </c>
      <c r="B35" s="8">
        <f>_xlfn.XLOOKUP($A35,HANDBU02!$C:$C,HANDBU02!D:D)</f>
        <v>150</v>
      </c>
      <c r="C35" s="8">
        <f>_xlfn.XLOOKUP($A35,FOLK1A!$A:$A,FOLK1A!B:B)</f>
        <v>18287</v>
      </c>
      <c r="D35" s="8">
        <f t="shared" si="0"/>
        <v>0.82025482583255871</v>
      </c>
      <c r="E35" s="8">
        <f t="shared" si="1"/>
        <v>8.2025482583255869</v>
      </c>
      <c r="F35" s="8">
        <f>_xlfn.XLOOKUP(A35,HANDBU04!C:C,HANDBU04!D:D)</f>
        <v>169</v>
      </c>
      <c r="G35" s="8">
        <f t="shared" si="2"/>
        <v>1.1266666666666667</v>
      </c>
      <c r="H35" s="10">
        <f t="shared" si="3"/>
        <v>9.2415377043801605</v>
      </c>
      <c r="I35" s="8">
        <f>_xlfn.XLOOKUP($A35,HANDBU02!$C:$C,HANDBU02!E:E)</f>
        <v>153</v>
      </c>
      <c r="J35" s="8">
        <f>_xlfn.XLOOKUP($A35,FOLK1A!$A:$A,FOLK1A!C:C)</f>
        <v>18270</v>
      </c>
      <c r="K35" s="9">
        <f t="shared" si="4"/>
        <v>0.83743842364532006</v>
      </c>
      <c r="L35" s="9">
        <f t="shared" si="5"/>
        <v>8.3743842364532028</v>
      </c>
      <c r="M35" s="9">
        <f>_xlfn.XLOOKUP(A35,HANDBU04!C:C,HANDBU04!E:E)</f>
        <v>169</v>
      </c>
      <c r="N35" s="9">
        <f t="shared" si="6"/>
        <v>1.1045751633986929</v>
      </c>
      <c r="O35" s="10">
        <f t="shared" si="7"/>
        <v>9.2501368363437333</v>
      </c>
      <c r="P35" s="9">
        <f t="shared" si="8"/>
        <v>3</v>
      </c>
      <c r="Q35" s="10">
        <f>J35-C35</f>
        <v>-17</v>
      </c>
      <c r="R35" s="9">
        <f t="shared" si="9"/>
        <v>0</v>
      </c>
      <c r="S35" s="9">
        <f t="shared" si="10"/>
        <v>1.7183597812761353E-2</v>
      </c>
      <c r="T35" s="8">
        <f t="shared" si="11"/>
        <v>-2.2091503267973822E-2</v>
      </c>
      <c r="U35" s="9">
        <f t="shared" si="12"/>
        <v>0.17183597812761597</v>
      </c>
    </row>
    <row r="36" spans="1:21" x14ac:dyDescent="0.25">
      <c r="A36" s="3" t="s">
        <v>40</v>
      </c>
      <c r="B36" s="8">
        <f>_xlfn.XLOOKUP($A36,HANDBU02!$C:$C,HANDBU02!D:D)</f>
        <v>33</v>
      </c>
      <c r="C36" s="8">
        <f>_xlfn.XLOOKUP($A36,FOLK1A!$A:$A,FOLK1A!B:B)</f>
        <v>5678</v>
      </c>
      <c r="D36" s="8">
        <f t="shared" si="0"/>
        <v>0.58119056005635794</v>
      </c>
      <c r="E36" s="8">
        <f t="shared" si="1"/>
        <v>5.8119056005635787</v>
      </c>
      <c r="F36" s="8">
        <f>_xlfn.XLOOKUP(A36,HANDBU04!C:C,HANDBU04!D:D)</f>
        <v>46</v>
      </c>
      <c r="G36" s="8">
        <f t="shared" si="2"/>
        <v>1.393939393939394</v>
      </c>
      <c r="H36" s="10">
        <f t="shared" si="3"/>
        <v>8.1014441704825639</v>
      </c>
      <c r="I36" s="8">
        <f>_xlfn.XLOOKUP($A36,HANDBU02!$C:$C,HANDBU02!E:E)</f>
        <v>36</v>
      </c>
      <c r="J36" s="8">
        <f>_xlfn.XLOOKUP($A36,FOLK1A!$A:$A,FOLK1A!C:C)</f>
        <v>5718</v>
      </c>
      <c r="K36" s="9">
        <f t="shared" si="4"/>
        <v>0.62959076600209862</v>
      </c>
      <c r="L36" s="9">
        <f t="shared" si="5"/>
        <v>6.295907660020986</v>
      </c>
      <c r="M36" s="9">
        <f>_xlfn.XLOOKUP(A36,HANDBU04!C:C,HANDBU04!E:E)</f>
        <v>46</v>
      </c>
      <c r="N36" s="9">
        <f t="shared" si="6"/>
        <v>1.2777777777777777</v>
      </c>
      <c r="O36" s="10">
        <f t="shared" si="7"/>
        <v>8.0447708989157043</v>
      </c>
      <c r="P36" s="9">
        <f t="shared" si="8"/>
        <v>3</v>
      </c>
      <c r="Q36" s="10">
        <f>J36-C36</f>
        <v>40</v>
      </c>
      <c r="R36" s="9">
        <f t="shared" si="9"/>
        <v>0</v>
      </c>
      <c r="S36" s="9">
        <f t="shared" si="10"/>
        <v>4.8400205945740682E-2</v>
      </c>
      <c r="T36" s="8">
        <f t="shared" si="11"/>
        <v>-0.11616161616161635</v>
      </c>
      <c r="U36" s="9">
        <f t="shared" si="12"/>
        <v>0.48400205945740726</v>
      </c>
    </row>
    <row r="37" spans="1:21" x14ac:dyDescent="0.25">
      <c r="A37" s="3" t="s">
        <v>41</v>
      </c>
      <c r="B37" s="8">
        <f>_xlfn.XLOOKUP($A37,HANDBU02!$C:$C,HANDBU02!D:D)</f>
        <v>45</v>
      </c>
      <c r="C37" s="8">
        <f>_xlfn.XLOOKUP($A37,FOLK1A!$A:$A,FOLK1A!B:B)</f>
        <v>6788</v>
      </c>
      <c r="D37" s="8">
        <f t="shared" si="0"/>
        <v>0.66293459045374192</v>
      </c>
      <c r="E37" s="8">
        <f t="shared" si="1"/>
        <v>6.629345904537419</v>
      </c>
      <c r="F37" s="8">
        <f>_xlfn.XLOOKUP(A37,HANDBU04!C:C,HANDBU04!D:D)</f>
        <v>50</v>
      </c>
      <c r="G37" s="8">
        <f t="shared" si="2"/>
        <v>1.1111111111111112</v>
      </c>
      <c r="H37" s="10">
        <f t="shared" si="3"/>
        <v>7.3659398939304657</v>
      </c>
      <c r="I37" s="8">
        <f>_xlfn.XLOOKUP($A37,HANDBU02!$C:$C,HANDBU02!E:E)</f>
        <v>40</v>
      </c>
      <c r="J37" s="8">
        <f>_xlfn.XLOOKUP($A37,FOLK1A!$A:$A,FOLK1A!C:C)</f>
        <v>6737</v>
      </c>
      <c r="K37" s="9">
        <f t="shared" si="4"/>
        <v>0.59373608431052394</v>
      </c>
      <c r="L37" s="9">
        <f t="shared" si="5"/>
        <v>5.9373608431052398</v>
      </c>
      <c r="M37" s="9">
        <f>_xlfn.XLOOKUP(A37,HANDBU04!C:C,HANDBU04!E:E)</f>
        <v>44</v>
      </c>
      <c r="N37" s="9">
        <f t="shared" si="6"/>
        <v>1.1000000000000001</v>
      </c>
      <c r="O37" s="10">
        <f t="shared" si="7"/>
        <v>6.5310969274157635</v>
      </c>
      <c r="P37" s="9">
        <f t="shared" si="8"/>
        <v>-5</v>
      </c>
      <c r="Q37" s="10">
        <f>J37-C37</f>
        <v>-51</v>
      </c>
      <c r="R37" s="9">
        <f t="shared" si="9"/>
        <v>-6</v>
      </c>
      <c r="S37" s="9">
        <f t="shared" si="10"/>
        <v>-6.9198506143217986E-2</v>
      </c>
      <c r="T37" s="8">
        <f t="shared" si="11"/>
        <v>-1.1111111111111072E-2</v>
      </c>
      <c r="U37" s="9">
        <f t="shared" si="12"/>
        <v>-0.69198506143217919</v>
      </c>
    </row>
    <row r="38" spans="1:21" x14ac:dyDescent="0.25">
      <c r="A38" s="3" t="s">
        <v>42</v>
      </c>
      <c r="B38" s="8">
        <f>_xlfn.XLOOKUP($A38,HANDBU02!$C:$C,HANDBU02!D:D)</f>
        <v>88</v>
      </c>
      <c r="C38" s="8">
        <f>_xlfn.XLOOKUP($A38,FOLK1A!$A:$A,FOLK1A!B:B)</f>
        <v>9711</v>
      </c>
      <c r="D38" s="8">
        <f t="shared" si="0"/>
        <v>0.90618885799608695</v>
      </c>
      <c r="E38" s="8">
        <f t="shared" si="1"/>
        <v>9.0618885799608684</v>
      </c>
      <c r="F38" s="8">
        <f>_xlfn.XLOOKUP(A38,HANDBU04!C:C,HANDBU04!D:D)</f>
        <v>103</v>
      </c>
      <c r="G38" s="8">
        <f t="shared" si="2"/>
        <v>1.1704545454545454</v>
      </c>
      <c r="H38" s="10">
        <f t="shared" si="3"/>
        <v>10.606528678817835</v>
      </c>
      <c r="I38" s="8">
        <f>_xlfn.XLOOKUP($A38,HANDBU02!$C:$C,HANDBU02!E:E)</f>
        <v>96</v>
      </c>
      <c r="J38" s="8">
        <f>_xlfn.XLOOKUP($A38,FOLK1A!$A:$A,FOLK1A!C:C)</f>
        <v>9586</v>
      </c>
      <c r="K38" s="9">
        <f t="shared" si="4"/>
        <v>1.0014604631754642</v>
      </c>
      <c r="L38" s="9">
        <f t="shared" si="5"/>
        <v>10.014604631754642</v>
      </c>
      <c r="M38" s="9">
        <f>_xlfn.XLOOKUP(A38,HANDBU04!C:C,HANDBU04!E:E)</f>
        <v>112</v>
      </c>
      <c r="N38" s="9">
        <f t="shared" si="6"/>
        <v>1.1666666666666667</v>
      </c>
      <c r="O38" s="10">
        <f t="shared" si="7"/>
        <v>11.683705403713748</v>
      </c>
      <c r="P38" s="9">
        <f t="shared" si="8"/>
        <v>8</v>
      </c>
      <c r="Q38" s="10">
        <f>J38-C38</f>
        <v>-125</v>
      </c>
      <c r="R38" s="9">
        <f t="shared" si="9"/>
        <v>9</v>
      </c>
      <c r="S38" s="9">
        <f t="shared" si="10"/>
        <v>9.5271605179377272E-2</v>
      </c>
      <c r="T38" s="8">
        <f t="shared" si="11"/>
        <v>-3.7878787878786735E-3</v>
      </c>
      <c r="U38" s="9">
        <f t="shared" si="12"/>
        <v>0.95271605179377339</v>
      </c>
    </row>
    <row r="39" spans="1:21" x14ac:dyDescent="0.25">
      <c r="A39" s="3" t="s">
        <v>43</v>
      </c>
      <c r="B39" s="8">
        <f>_xlfn.XLOOKUP($A39,HANDBU02!$C:$C,HANDBU02!D:D)</f>
        <v>181</v>
      </c>
      <c r="C39" s="8">
        <f>_xlfn.XLOOKUP($A39,FOLK1A!$A:$A,FOLK1A!B:B)</f>
        <v>14529</v>
      </c>
      <c r="D39" s="8">
        <f t="shared" si="0"/>
        <v>1.2457842934820016</v>
      </c>
      <c r="E39" s="8">
        <f t="shared" si="1"/>
        <v>12.457842934820015</v>
      </c>
      <c r="F39" s="8">
        <f>_xlfn.XLOOKUP(A39,HANDBU04!C:C,HANDBU04!D:D)</f>
        <v>246</v>
      </c>
      <c r="G39" s="8">
        <f t="shared" si="2"/>
        <v>1.3591160220994476</v>
      </c>
      <c r="H39" s="10">
        <f t="shared" si="3"/>
        <v>16.931653933512287</v>
      </c>
      <c r="I39" s="8">
        <f>_xlfn.XLOOKUP($A39,HANDBU02!$C:$C,HANDBU02!E:E)</f>
        <v>167</v>
      </c>
      <c r="J39" s="8">
        <f>_xlfn.XLOOKUP($A39,FOLK1A!$A:$A,FOLK1A!C:C)</f>
        <v>14377</v>
      </c>
      <c r="K39" s="9">
        <f t="shared" si="4"/>
        <v>1.16157751964944</v>
      </c>
      <c r="L39" s="9">
        <f t="shared" si="5"/>
        <v>11.6157751964944</v>
      </c>
      <c r="M39" s="9">
        <f>_xlfn.XLOOKUP(A39,HANDBU04!C:C,HANDBU04!E:E)</f>
        <v>223</v>
      </c>
      <c r="N39" s="9">
        <f t="shared" si="6"/>
        <v>1.3353293413173652</v>
      </c>
      <c r="O39" s="10">
        <f t="shared" si="7"/>
        <v>15.510885442025456</v>
      </c>
      <c r="P39" s="9">
        <f t="shared" si="8"/>
        <v>-14</v>
      </c>
      <c r="Q39" s="10">
        <f>J39-C39</f>
        <v>-152</v>
      </c>
      <c r="R39" s="9">
        <f t="shared" si="9"/>
        <v>-23</v>
      </c>
      <c r="S39" s="9">
        <f t="shared" si="10"/>
        <v>-8.4206773832561588E-2</v>
      </c>
      <c r="T39" s="8">
        <f t="shared" si="11"/>
        <v>-2.3786680782082348E-2</v>
      </c>
      <c r="U39" s="9">
        <f t="shared" si="12"/>
        <v>-0.8420677383256141</v>
      </c>
    </row>
    <row r="40" spans="1:21" x14ac:dyDescent="0.25">
      <c r="A40" s="3" t="s">
        <v>44</v>
      </c>
      <c r="B40" s="8">
        <f>_xlfn.XLOOKUP($A40,HANDBU02!$C:$C,HANDBU02!D:D)</f>
        <v>81</v>
      </c>
      <c r="C40" s="8">
        <f>_xlfn.XLOOKUP($A40,FOLK1A!$A:$A,FOLK1A!B:B)</f>
        <v>8232</v>
      </c>
      <c r="D40" s="8">
        <f t="shared" si="0"/>
        <v>0.9839650145772596</v>
      </c>
      <c r="E40" s="8">
        <f t="shared" si="1"/>
        <v>9.8396501457725964</v>
      </c>
      <c r="F40" s="8">
        <f>_xlfn.XLOOKUP(A40,HANDBU04!C:C,HANDBU04!D:D)</f>
        <v>97</v>
      </c>
      <c r="G40" s="8">
        <f t="shared" si="2"/>
        <v>1.1975308641975309</v>
      </c>
      <c r="H40" s="10">
        <f t="shared" si="3"/>
        <v>11.783284742468418</v>
      </c>
      <c r="I40" s="8">
        <f>_xlfn.XLOOKUP($A40,HANDBU02!$C:$C,HANDBU02!E:E)</f>
        <v>85</v>
      </c>
      <c r="J40" s="8">
        <f>_xlfn.XLOOKUP($A40,FOLK1A!$A:$A,FOLK1A!C:C)</f>
        <v>8033</v>
      </c>
      <c r="K40" s="9">
        <f t="shared" si="4"/>
        <v>1.058135192331632</v>
      </c>
      <c r="L40" s="9">
        <f t="shared" si="5"/>
        <v>10.581351923316321</v>
      </c>
      <c r="M40" s="9">
        <f>_xlfn.XLOOKUP(A40,HANDBU04!C:C,HANDBU04!E:E)</f>
        <v>97</v>
      </c>
      <c r="N40" s="9">
        <f t="shared" si="6"/>
        <v>1.1411764705882352</v>
      </c>
      <c r="O40" s="10">
        <f t="shared" si="7"/>
        <v>12.075189841902155</v>
      </c>
      <c r="P40" s="9">
        <f t="shared" si="8"/>
        <v>4</v>
      </c>
      <c r="Q40" s="10">
        <f>J40-C40</f>
        <v>-199</v>
      </c>
      <c r="R40" s="9">
        <f t="shared" si="9"/>
        <v>0</v>
      </c>
      <c r="S40" s="9">
        <f t="shared" si="10"/>
        <v>7.4170177754372402E-2</v>
      </c>
      <c r="T40" s="8">
        <f t="shared" si="11"/>
        <v>-5.6354393609295617E-2</v>
      </c>
      <c r="U40" s="9">
        <f t="shared" si="12"/>
        <v>0.74170177754372446</v>
      </c>
    </row>
    <row r="41" spans="1:21" x14ac:dyDescent="0.25">
      <c r="A41" s="13" t="s">
        <v>45</v>
      </c>
      <c r="B41" s="14">
        <f>_xlfn.XLOOKUP($A41,HANDBU02!$C:$C,HANDBU02!D:D)</f>
        <v>312</v>
      </c>
      <c r="C41" s="14">
        <f>_xlfn.XLOOKUP($A41,FOLK1A!$A:$A,FOLK1A!B:B)</f>
        <v>5870</v>
      </c>
      <c r="D41" s="14">
        <f t="shared" si="0"/>
        <v>5.3151618398637135</v>
      </c>
      <c r="E41" s="14">
        <f t="shared" si="1"/>
        <v>53.15161839863714</v>
      </c>
      <c r="F41" s="14">
        <f>_xlfn.XLOOKUP(A41,HANDBU04!C:C,HANDBU04!D:D)</f>
        <v>338</v>
      </c>
      <c r="G41" s="14">
        <f t="shared" si="2"/>
        <v>1.0833333333333333</v>
      </c>
      <c r="H41" s="15">
        <f t="shared" si="3"/>
        <v>57.580919931856897</v>
      </c>
      <c r="I41" s="14">
        <f>_xlfn.XLOOKUP($A41,HANDBU02!$C:$C,HANDBU02!E:E)</f>
        <v>345</v>
      </c>
      <c r="J41" s="14">
        <f>_xlfn.XLOOKUP($A41,FOLK1A!$A:$A,FOLK1A!C:C)</f>
        <v>5628</v>
      </c>
      <c r="K41" s="16">
        <f t="shared" si="4"/>
        <v>6.1300639658848608</v>
      </c>
      <c r="L41" s="16">
        <f t="shared" si="5"/>
        <v>61.30063965884861</v>
      </c>
      <c r="M41" s="16">
        <f>_xlfn.XLOOKUP(A41,HANDBU04!C:C,HANDBU04!E:E)</f>
        <v>358</v>
      </c>
      <c r="N41" s="16">
        <f t="shared" si="6"/>
        <v>1.0376811594202899</v>
      </c>
      <c r="O41" s="15">
        <f t="shared" si="7"/>
        <v>63.610518834399429</v>
      </c>
      <c r="P41" s="16">
        <f t="shared" si="8"/>
        <v>33</v>
      </c>
      <c r="Q41" s="15">
        <f>J41-C41</f>
        <v>-242</v>
      </c>
      <c r="R41" s="16">
        <f t="shared" si="9"/>
        <v>20</v>
      </c>
      <c r="S41" s="16">
        <f t="shared" si="10"/>
        <v>0.81490212602114731</v>
      </c>
      <c r="T41" s="14">
        <f t="shared" si="11"/>
        <v>-4.5652173913043326E-2</v>
      </c>
      <c r="U41" s="12">
        <f t="shared" si="12"/>
        <v>8.1490212602114696</v>
      </c>
    </row>
    <row r="42" spans="1:21" x14ac:dyDescent="0.25">
      <c r="A42" s="3" t="s">
        <v>46</v>
      </c>
      <c r="B42" s="8">
        <f>_xlfn.XLOOKUP($A42,HANDBU02!$C:$C,HANDBU02!D:D)</f>
        <v>94</v>
      </c>
      <c r="C42" s="8">
        <f>_xlfn.XLOOKUP($A42,FOLK1A!$A:$A,FOLK1A!B:B)</f>
        <v>15637</v>
      </c>
      <c r="D42" s="8">
        <f t="shared" si="0"/>
        <v>0.60113832576581183</v>
      </c>
      <c r="E42" s="8">
        <f t="shared" si="1"/>
        <v>6.0113832576581183</v>
      </c>
      <c r="F42" s="8">
        <f>_xlfn.XLOOKUP(A42,HANDBU04!C:C,HANDBU04!D:D)</f>
        <v>104</v>
      </c>
      <c r="G42" s="8">
        <f t="shared" si="2"/>
        <v>1.1063829787234043</v>
      </c>
      <c r="H42" s="10">
        <f t="shared" si="3"/>
        <v>6.6508921148557905</v>
      </c>
      <c r="I42" s="8">
        <f>_xlfn.XLOOKUP($A42,HANDBU02!$C:$C,HANDBU02!E:E)</f>
        <v>79</v>
      </c>
      <c r="J42" s="8">
        <f>_xlfn.XLOOKUP($A42,FOLK1A!$A:$A,FOLK1A!C:C)</f>
        <v>15499</v>
      </c>
      <c r="K42" s="9">
        <f t="shared" si="4"/>
        <v>0.50971030389057359</v>
      </c>
      <c r="L42" s="9">
        <f t="shared" si="5"/>
        <v>5.0971030389057352</v>
      </c>
      <c r="M42" s="9">
        <f>_xlfn.XLOOKUP(A42,HANDBU04!C:C,HANDBU04!E:E)</f>
        <v>86</v>
      </c>
      <c r="N42" s="9">
        <f t="shared" si="6"/>
        <v>1.0886075949367089</v>
      </c>
      <c r="O42" s="10">
        <f t="shared" si="7"/>
        <v>5.5487450803277625</v>
      </c>
      <c r="P42" s="9">
        <f t="shared" si="8"/>
        <v>-15</v>
      </c>
      <c r="Q42" s="10">
        <f>J42-C42</f>
        <v>-138</v>
      </c>
      <c r="R42" s="9">
        <f t="shared" si="9"/>
        <v>-18</v>
      </c>
      <c r="S42" s="9">
        <f t="shared" si="10"/>
        <v>-9.1428021875238241E-2</v>
      </c>
      <c r="T42" s="8">
        <f t="shared" si="11"/>
        <v>-1.7775383786695409E-2</v>
      </c>
      <c r="U42" s="9">
        <f t="shared" si="12"/>
        <v>-0.91428021875238308</v>
      </c>
    </row>
    <row r="43" spans="1:21" x14ac:dyDescent="0.25">
      <c r="A43" s="3" t="s">
        <v>47</v>
      </c>
      <c r="B43" s="8">
        <f>_xlfn.XLOOKUP($A43,HANDBU02!$C:$C,HANDBU02!D:D)</f>
        <v>52</v>
      </c>
      <c r="C43" s="8">
        <f>_xlfn.XLOOKUP($A43,FOLK1A!$A:$A,FOLK1A!B:B)</f>
        <v>4740</v>
      </c>
      <c r="D43" s="8">
        <f t="shared" si="0"/>
        <v>1.0970464135021099</v>
      </c>
      <c r="E43" s="8">
        <f t="shared" si="1"/>
        <v>10.970464135021096</v>
      </c>
      <c r="F43" s="8">
        <f>_xlfn.XLOOKUP(A43,HANDBU04!C:C,HANDBU04!D:D)</f>
        <v>58</v>
      </c>
      <c r="G43" s="8">
        <f t="shared" si="2"/>
        <v>1.1153846153846154</v>
      </c>
      <c r="H43" s="10">
        <f t="shared" si="3"/>
        <v>12.236286919831223</v>
      </c>
      <c r="I43" s="8">
        <f>_xlfn.XLOOKUP($A43,HANDBU02!$C:$C,HANDBU02!E:E)</f>
        <v>51</v>
      </c>
      <c r="J43" s="8">
        <f>_xlfn.XLOOKUP($A43,FOLK1A!$A:$A,FOLK1A!C:C)</f>
        <v>4607</v>
      </c>
      <c r="K43" s="9">
        <f t="shared" si="4"/>
        <v>1.107011070110701</v>
      </c>
      <c r="L43" s="9">
        <f t="shared" si="5"/>
        <v>11.07011070110701</v>
      </c>
      <c r="M43" s="9">
        <f>_xlfn.XLOOKUP(A43,HANDBU04!C:C,HANDBU04!E:E)</f>
        <v>61</v>
      </c>
      <c r="N43" s="9">
        <f t="shared" si="6"/>
        <v>1.196078431372549</v>
      </c>
      <c r="O43" s="10">
        <f t="shared" si="7"/>
        <v>13.240720642500541</v>
      </c>
      <c r="P43" s="9">
        <f t="shared" si="8"/>
        <v>-1</v>
      </c>
      <c r="Q43" s="10">
        <f>J43-C43</f>
        <v>-133</v>
      </c>
      <c r="R43" s="9">
        <f t="shared" si="9"/>
        <v>3</v>
      </c>
      <c r="S43" s="9">
        <f t="shared" si="10"/>
        <v>9.9646566085911381E-3</v>
      </c>
      <c r="T43" s="8">
        <f t="shared" si="11"/>
        <v>8.069381598793357E-2</v>
      </c>
      <c r="U43" s="9">
        <f t="shared" si="12"/>
        <v>9.9646566085914046E-2</v>
      </c>
    </row>
    <row r="44" spans="1:21" x14ac:dyDescent="0.25">
      <c r="A44" s="3" t="s">
        <v>48</v>
      </c>
      <c r="B44" s="8">
        <f>_xlfn.XLOOKUP($A44,HANDBU02!$C:$C,HANDBU02!D:D)</f>
        <v>84</v>
      </c>
      <c r="C44" s="8">
        <f>_xlfn.XLOOKUP($A44,FOLK1A!$A:$A,FOLK1A!B:B)</f>
        <v>7080</v>
      </c>
      <c r="D44" s="8">
        <f t="shared" si="0"/>
        <v>1.1864406779661016</v>
      </c>
      <c r="E44" s="8">
        <f t="shared" si="1"/>
        <v>11.864406779661017</v>
      </c>
      <c r="F44" s="8">
        <f>_xlfn.XLOOKUP(A44,HANDBU04!C:C,HANDBU04!D:D)</f>
        <v>96</v>
      </c>
      <c r="G44" s="8">
        <f t="shared" si="2"/>
        <v>1.1428571428571428</v>
      </c>
      <c r="H44" s="10">
        <f t="shared" si="3"/>
        <v>13.559322033898304</v>
      </c>
      <c r="I44" s="8">
        <f>_xlfn.XLOOKUP($A44,HANDBU02!$C:$C,HANDBU02!E:E)</f>
        <v>104</v>
      </c>
      <c r="J44" s="8">
        <f>_xlfn.XLOOKUP($A44,FOLK1A!$A:$A,FOLK1A!C:C)</f>
        <v>6958</v>
      </c>
      <c r="K44" s="9">
        <f t="shared" si="4"/>
        <v>1.4946823799942512</v>
      </c>
      <c r="L44" s="9">
        <f t="shared" si="5"/>
        <v>14.946823799942512</v>
      </c>
      <c r="M44" s="9">
        <f>_xlfn.XLOOKUP(A44,HANDBU04!C:C,HANDBU04!E:E)</f>
        <v>122</v>
      </c>
      <c r="N44" s="9">
        <f t="shared" si="6"/>
        <v>1.1730769230769231</v>
      </c>
      <c r="O44" s="10">
        <f t="shared" si="7"/>
        <v>17.533774073009486</v>
      </c>
      <c r="P44" s="9">
        <f t="shared" si="8"/>
        <v>20</v>
      </c>
      <c r="Q44" s="10">
        <f>J44-C44</f>
        <v>-122</v>
      </c>
      <c r="R44" s="9">
        <f t="shared" si="9"/>
        <v>26</v>
      </c>
      <c r="S44" s="9">
        <f t="shared" si="10"/>
        <v>0.3082417020281496</v>
      </c>
      <c r="T44" s="8">
        <f t="shared" si="11"/>
        <v>3.0219780219780334E-2</v>
      </c>
      <c r="U44" s="9">
        <f t="shared" si="12"/>
        <v>3.0824170202814951</v>
      </c>
    </row>
    <row r="45" spans="1:21" x14ac:dyDescent="0.25">
      <c r="A45" s="3" t="s">
        <v>49</v>
      </c>
      <c r="B45" s="8">
        <f>_xlfn.XLOOKUP($A45,HANDBU02!$C:$C,HANDBU02!D:D)</f>
        <v>202</v>
      </c>
      <c r="C45" s="8">
        <f>_xlfn.XLOOKUP($A45,FOLK1A!$A:$A,FOLK1A!B:B)</f>
        <v>14301</v>
      </c>
      <c r="D45" s="8">
        <f t="shared" si="0"/>
        <v>1.4124886371582406</v>
      </c>
      <c r="E45" s="8">
        <f t="shared" si="1"/>
        <v>14.124886371582406</v>
      </c>
      <c r="F45" s="8">
        <f>_xlfn.XLOOKUP(A45,HANDBU04!C:C,HANDBU04!D:D)</f>
        <v>235</v>
      </c>
      <c r="G45" s="8">
        <f t="shared" si="2"/>
        <v>1.1633663366336633</v>
      </c>
      <c r="H45" s="10">
        <f t="shared" si="3"/>
        <v>16.432417313474581</v>
      </c>
      <c r="I45" s="8">
        <f>_xlfn.XLOOKUP($A45,HANDBU02!$C:$C,HANDBU02!E:E)</f>
        <v>198</v>
      </c>
      <c r="J45" s="8">
        <f>_xlfn.XLOOKUP($A45,FOLK1A!$A:$A,FOLK1A!C:C)</f>
        <v>14288</v>
      </c>
      <c r="K45" s="9">
        <f t="shared" si="4"/>
        <v>1.3857782754759238</v>
      </c>
      <c r="L45" s="9">
        <f t="shared" si="5"/>
        <v>13.857782754759238</v>
      </c>
      <c r="M45" s="9">
        <f>_xlfn.XLOOKUP(A45,HANDBU04!C:C,HANDBU04!E:E)</f>
        <v>223</v>
      </c>
      <c r="N45" s="9">
        <f t="shared" si="6"/>
        <v>1.1262626262626263</v>
      </c>
      <c r="O45" s="10">
        <f t="shared" si="7"/>
        <v>15.607502799552071</v>
      </c>
      <c r="P45" s="9">
        <f t="shared" si="8"/>
        <v>-4</v>
      </c>
      <c r="Q45" s="10">
        <f>J45-C45</f>
        <v>-13</v>
      </c>
      <c r="R45" s="9">
        <f t="shared" si="9"/>
        <v>-12</v>
      </c>
      <c r="S45" s="9">
        <f t="shared" si="10"/>
        <v>-2.6710361682316774E-2</v>
      </c>
      <c r="T45" s="8">
        <f t="shared" si="11"/>
        <v>-3.7103710371036991E-2</v>
      </c>
      <c r="U45" s="9">
        <f t="shared" si="12"/>
        <v>-0.2671036168231673</v>
      </c>
    </row>
    <row r="46" spans="1:21" x14ac:dyDescent="0.25">
      <c r="A46" s="3" t="s">
        <v>50</v>
      </c>
      <c r="B46" s="8">
        <f>_xlfn.XLOOKUP($A46,HANDBU02!$C:$C,HANDBU02!D:D)</f>
        <v>48</v>
      </c>
      <c r="C46" s="8">
        <f>_xlfn.XLOOKUP($A46,FOLK1A!$A:$A,FOLK1A!B:B)</f>
        <v>6035</v>
      </c>
      <c r="D46" s="8">
        <f t="shared" si="0"/>
        <v>0.79536039768019884</v>
      </c>
      <c r="E46" s="8">
        <f t="shared" si="1"/>
        <v>7.9536039768019879</v>
      </c>
      <c r="F46" s="8">
        <f>_xlfn.XLOOKUP(A46,HANDBU04!C:C,HANDBU04!D:D)</f>
        <v>59</v>
      </c>
      <c r="G46" s="8">
        <f t="shared" si="2"/>
        <v>1.2291666666666667</v>
      </c>
      <c r="H46" s="10">
        <f t="shared" si="3"/>
        <v>9.7763048881524437</v>
      </c>
      <c r="I46" s="8">
        <f>_xlfn.XLOOKUP($A46,HANDBU02!$C:$C,HANDBU02!E:E)</f>
        <v>48</v>
      </c>
      <c r="J46" s="8">
        <f>_xlfn.XLOOKUP($A46,FOLK1A!$A:$A,FOLK1A!C:C)</f>
        <v>6009</v>
      </c>
      <c r="K46" s="9">
        <f t="shared" si="4"/>
        <v>0.79880179730404399</v>
      </c>
      <c r="L46" s="9">
        <f t="shared" si="5"/>
        <v>7.9880179730404386</v>
      </c>
      <c r="M46" s="9">
        <f>_xlfn.XLOOKUP(A46,HANDBU04!C:C,HANDBU04!E:E)</f>
        <v>56</v>
      </c>
      <c r="N46" s="9">
        <f t="shared" si="6"/>
        <v>1.1666666666666667</v>
      </c>
      <c r="O46" s="10">
        <f t="shared" si="7"/>
        <v>9.3193543018805123</v>
      </c>
      <c r="P46" s="9">
        <f t="shared" si="8"/>
        <v>0</v>
      </c>
      <c r="Q46" s="10">
        <f>J46-C46</f>
        <v>-26</v>
      </c>
      <c r="R46" s="9">
        <f t="shared" si="9"/>
        <v>-3</v>
      </c>
      <c r="S46" s="9">
        <f t="shared" si="10"/>
        <v>3.4413996238451539E-3</v>
      </c>
      <c r="T46" s="8">
        <f t="shared" si="11"/>
        <v>-6.25E-2</v>
      </c>
      <c r="U46" s="9">
        <f t="shared" si="12"/>
        <v>3.441399623845065E-2</v>
      </c>
    </row>
    <row r="47" spans="1:21" x14ac:dyDescent="0.25">
      <c r="A47" s="3" t="s">
        <v>51</v>
      </c>
      <c r="B47" s="8">
        <f>_xlfn.XLOOKUP($A47,HANDBU02!$C:$C,HANDBU02!D:D)</f>
        <v>25</v>
      </c>
      <c r="C47" s="8">
        <f>_xlfn.XLOOKUP($A47,FOLK1A!$A:$A,FOLK1A!B:B)</f>
        <v>4336</v>
      </c>
      <c r="D47" s="8">
        <f t="shared" si="0"/>
        <v>0.57656826568265684</v>
      </c>
      <c r="E47" s="8">
        <f t="shared" si="1"/>
        <v>5.7656826568265682</v>
      </c>
      <c r="F47" s="8">
        <f>_xlfn.XLOOKUP(A47,HANDBU04!C:C,HANDBU04!D:D)</f>
        <v>29</v>
      </c>
      <c r="G47" s="8">
        <f t="shared" si="2"/>
        <v>1.1599999999999999</v>
      </c>
      <c r="H47" s="10">
        <f t="shared" si="3"/>
        <v>6.6881918819188186</v>
      </c>
      <c r="I47" s="8">
        <f>_xlfn.XLOOKUP($A47,HANDBU02!$C:$C,HANDBU02!E:E)</f>
        <v>25</v>
      </c>
      <c r="J47" s="8">
        <f>_xlfn.XLOOKUP($A47,FOLK1A!$A:$A,FOLK1A!C:C)</f>
        <v>4280</v>
      </c>
      <c r="K47" s="9">
        <f t="shared" si="4"/>
        <v>0.58411214953271029</v>
      </c>
      <c r="L47" s="9">
        <f t="shared" si="5"/>
        <v>5.8411214953271022</v>
      </c>
      <c r="M47" s="9">
        <f>_xlfn.XLOOKUP(A47,HANDBU04!C:C,HANDBU04!E:E)</f>
        <v>30</v>
      </c>
      <c r="N47" s="9">
        <f t="shared" si="6"/>
        <v>1.2</v>
      </c>
      <c r="O47" s="10">
        <f t="shared" si="7"/>
        <v>7.009345794392523</v>
      </c>
      <c r="P47" s="9">
        <f t="shared" si="8"/>
        <v>0</v>
      </c>
      <c r="Q47" s="10">
        <f>J47-C47</f>
        <v>-56</v>
      </c>
      <c r="R47" s="9">
        <f t="shared" si="9"/>
        <v>1</v>
      </c>
      <c r="S47" s="9">
        <f t="shared" si="10"/>
        <v>7.5438838500534455E-3</v>
      </c>
      <c r="T47" s="8">
        <f t="shared" si="11"/>
        <v>4.0000000000000036E-2</v>
      </c>
      <c r="U47" s="9">
        <f t="shared" si="12"/>
        <v>7.5438838500534011E-2</v>
      </c>
    </row>
    <row r="48" spans="1:21" x14ac:dyDescent="0.25">
      <c r="A48" s="3" t="s">
        <v>52</v>
      </c>
      <c r="B48" s="8">
        <f>_xlfn.XLOOKUP($A48,HANDBU02!$C:$C,HANDBU02!D:D)</f>
        <v>84</v>
      </c>
      <c r="C48" s="8">
        <f>_xlfn.XLOOKUP($A48,FOLK1A!$A:$A,FOLK1A!B:B)</f>
        <v>7175</v>
      </c>
      <c r="D48" s="8">
        <f t="shared" si="0"/>
        <v>1.1707317073170731</v>
      </c>
      <c r="E48" s="8">
        <f t="shared" si="1"/>
        <v>11.707317073170731</v>
      </c>
      <c r="F48" s="8">
        <f>_xlfn.XLOOKUP(A48,HANDBU04!C:C,HANDBU04!D:D)</f>
        <v>102</v>
      </c>
      <c r="G48" s="8">
        <f t="shared" si="2"/>
        <v>1.2142857142857142</v>
      </c>
      <c r="H48" s="10">
        <f t="shared" si="3"/>
        <v>14.21602787456446</v>
      </c>
      <c r="I48" s="8">
        <f>_xlfn.XLOOKUP($A48,HANDBU02!$C:$C,HANDBU02!E:E)</f>
        <v>78</v>
      </c>
      <c r="J48" s="8">
        <f>_xlfn.XLOOKUP($A48,FOLK1A!$A:$A,FOLK1A!C:C)</f>
        <v>7125</v>
      </c>
      <c r="K48" s="9">
        <f t="shared" si="4"/>
        <v>1.094736842105263</v>
      </c>
      <c r="L48" s="9">
        <f t="shared" si="5"/>
        <v>10.947368421052632</v>
      </c>
      <c r="M48" s="9">
        <f>_xlfn.XLOOKUP(A48,HANDBU04!C:C,HANDBU04!E:E)</f>
        <v>89</v>
      </c>
      <c r="N48" s="9">
        <f t="shared" si="6"/>
        <v>1.141025641025641</v>
      </c>
      <c r="O48" s="10">
        <f t="shared" si="7"/>
        <v>12.491228070175438</v>
      </c>
      <c r="P48" s="9">
        <f t="shared" si="8"/>
        <v>-6</v>
      </c>
      <c r="Q48" s="10">
        <f>J48-C48</f>
        <v>-50</v>
      </c>
      <c r="R48" s="9">
        <f t="shared" si="9"/>
        <v>-13</v>
      </c>
      <c r="S48" s="9">
        <f t="shared" si="10"/>
        <v>-7.5994865211810092E-2</v>
      </c>
      <c r="T48" s="8">
        <f t="shared" si="11"/>
        <v>-7.3260073260073222E-2</v>
      </c>
      <c r="U48" s="9">
        <f t="shared" si="12"/>
        <v>-0.75994865211809959</v>
      </c>
    </row>
    <row r="49" spans="1:21" x14ac:dyDescent="0.25">
      <c r="A49" s="3" t="s">
        <v>53</v>
      </c>
      <c r="B49" s="8">
        <f>_xlfn.XLOOKUP($A49,HANDBU02!$C:$C,HANDBU02!D:D)</f>
        <v>71</v>
      </c>
      <c r="C49" s="8">
        <f>_xlfn.XLOOKUP($A49,FOLK1A!$A:$A,FOLK1A!B:B)</f>
        <v>7633</v>
      </c>
      <c r="D49" s="8">
        <f t="shared" si="0"/>
        <v>0.93017162321498759</v>
      </c>
      <c r="E49" s="8">
        <f t="shared" si="1"/>
        <v>9.3017162321498752</v>
      </c>
      <c r="F49" s="8">
        <f>_xlfn.XLOOKUP(A49,HANDBU04!C:C,HANDBU04!D:D)</f>
        <v>82</v>
      </c>
      <c r="G49" s="8">
        <f t="shared" si="2"/>
        <v>1.1549295774647887</v>
      </c>
      <c r="H49" s="10">
        <f t="shared" si="3"/>
        <v>10.742827197694222</v>
      </c>
      <c r="I49" s="8">
        <f>_xlfn.XLOOKUP($A49,HANDBU02!$C:$C,HANDBU02!E:E)</f>
        <v>68</v>
      </c>
      <c r="J49" s="8">
        <f>_xlfn.XLOOKUP($A49,FOLK1A!$A:$A,FOLK1A!C:C)</f>
        <v>7528</v>
      </c>
      <c r="K49" s="9">
        <f t="shared" si="4"/>
        <v>0.90329436769394267</v>
      </c>
      <c r="L49" s="9">
        <f t="shared" si="5"/>
        <v>9.0329436769394267</v>
      </c>
      <c r="M49" s="9">
        <f>_xlfn.XLOOKUP(A49,HANDBU04!C:C,HANDBU04!E:E)</f>
        <v>78</v>
      </c>
      <c r="N49" s="9">
        <f t="shared" si="6"/>
        <v>1.1470588235294117</v>
      </c>
      <c r="O49" s="10">
        <f t="shared" si="7"/>
        <v>10.361317747077578</v>
      </c>
      <c r="P49" s="9">
        <f t="shared" si="8"/>
        <v>-3</v>
      </c>
      <c r="Q49" s="10">
        <f>J49-C49</f>
        <v>-105</v>
      </c>
      <c r="R49" s="9">
        <f t="shared" si="9"/>
        <v>-4</v>
      </c>
      <c r="S49" s="9">
        <f t="shared" si="10"/>
        <v>-2.6877255521044918E-2</v>
      </c>
      <c r="T49" s="8">
        <f t="shared" si="11"/>
        <v>-7.8707539353770617E-3</v>
      </c>
      <c r="U49" s="9">
        <f t="shared" si="12"/>
        <v>-0.26877255521044852</v>
      </c>
    </row>
    <row r="50" spans="1:21" x14ac:dyDescent="0.25">
      <c r="A50" s="3" t="s">
        <v>54</v>
      </c>
      <c r="B50" s="8">
        <f>_xlfn.XLOOKUP($A50,HANDBU02!$C:$C,HANDBU02!D:D)</f>
        <v>105</v>
      </c>
      <c r="C50" s="8">
        <f>_xlfn.XLOOKUP($A50,FOLK1A!$A:$A,FOLK1A!B:B)</f>
        <v>10082</v>
      </c>
      <c r="D50" s="8">
        <f t="shared" si="0"/>
        <v>1.0414600277722674</v>
      </c>
      <c r="E50" s="8">
        <f t="shared" si="1"/>
        <v>10.414600277722673</v>
      </c>
      <c r="F50" s="8">
        <f>_xlfn.XLOOKUP(A50,HANDBU04!C:C,HANDBU04!D:D)</f>
        <v>128</v>
      </c>
      <c r="G50" s="8">
        <f t="shared" si="2"/>
        <v>1.2190476190476192</v>
      </c>
      <c r="H50" s="10">
        <f t="shared" si="3"/>
        <v>12.695893671890497</v>
      </c>
      <c r="I50" s="8">
        <f>_xlfn.XLOOKUP($A50,HANDBU02!$C:$C,HANDBU02!E:E)</f>
        <v>103</v>
      </c>
      <c r="J50" s="8">
        <f>_xlfn.XLOOKUP($A50,FOLK1A!$A:$A,FOLK1A!C:C)</f>
        <v>9958</v>
      </c>
      <c r="K50" s="9">
        <f t="shared" si="4"/>
        <v>1.0343442458324965</v>
      </c>
      <c r="L50" s="9">
        <f t="shared" si="5"/>
        <v>10.343442458324965</v>
      </c>
      <c r="M50" s="9">
        <f>_xlfn.XLOOKUP(A50,HANDBU04!C:C,HANDBU04!E:E)</f>
        <v>121</v>
      </c>
      <c r="N50" s="9">
        <f t="shared" si="6"/>
        <v>1.174757281553398</v>
      </c>
      <c r="O50" s="10">
        <f t="shared" si="7"/>
        <v>12.151034344245833</v>
      </c>
      <c r="P50" s="9">
        <f t="shared" si="8"/>
        <v>-2</v>
      </c>
      <c r="Q50" s="10">
        <f>J50-C50</f>
        <v>-124</v>
      </c>
      <c r="R50" s="9">
        <f t="shared" si="9"/>
        <v>-7</v>
      </c>
      <c r="S50" s="9">
        <f t="shared" si="10"/>
        <v>-7.1157819397709154E-3</v>
      </c>
      <c r="T50" s="8">
        <f t="shared" si="11"/>
        <v>-4.4290337494221177E-2</v>
      </c>
      <c r="U50" s="9">
        <f t="shared" si="12"/>
        <v>-7.1157819397708266E-2</v>
      </c>
    </row>
    <row r="51" spans="1:21" x14ac:dyDescent="0.25">
      <c r="A51" s="3" t="s">
        <v>55</v>
      </c>
      <c r="B51" s="8">
        <f>_xlfn.XLOOKUP($A51,HANDBU02!$C:$C,HANDBU02!D:D)</f>
        <v>56</v>
      </c>
      <c r="C51" s="8">
        <f>_xlfn.XLOOKUP($A51,FOLK1A!$A:$A,FOLK1A!B:B)</f>
        <v>4371</v>
      </c>
      <c r="D51" s="8">
        <f t="shared" si="0"/>
        <v>1.2811713566689544</v>
      </c>
      <c r="E51" s="8">
        <f t="shared" si="1"/>
        <v>12.811713566689544</v>
      </c>
      <c r="F51" s="8">
        <f>_xlfn.XLOOKUP(A51,HANDBU04!C:C,HANDBU04!D:D)</f>
        <v>65</v>
      </c>
      <c r="G51" s="8">
        <f t="shared" si="2"/>
        <v>1.1607142857142858</v>
      </c>
      <c r="H51" s="10">
        <f t="shared" si="3"/>
        <v>14.870738961336077</v>
      </c>
      <c r="I51" s="8">
        <f>_xlfn.XLOOKUP($A51,HANDBU02!$C:$C,HANDBU02!E:E)</f>
        <v>66</v>
      </c>
      <c r="J51" s="8">
        <f>_xlfn.XLOOKUP($A51,FOLK1A!$A:$A,FOLK1A!C:C)</f>
        <v>4368</v>
      </c>
      <c r="K51" s="9">
        <f t="shared" si="4"/>
        <v>1.5109890109890109</v>
      </c>
      <c r="L51" s="9">
        <f t="shared" si="5"/>
        <v>15.109890109890109</v>
      </c>
      <c r="M51" s="9">
        <f>_xlfn.XLOOKUP(A51,HANDBU04!C:C,HANDBU04!E:E)</f>
        <v>78</v>
      </c>
      <c r="N51" s="9">
        <f t="shared" si="6"/>
        <v>1.1818181818181819</v>
      </c>
      <c r="O51" s="10">
        <f t="shared" si="7"/>
        <v>17.857142857142854</v>
      </c>
      <c r="P51" s="9">
        <f t="shared" si="8"/>
        <v>10</v>
      </c>
      <c r="Q51" s="10">
        <f>J51-C51</f>
        <v>-3</v>
      </c>
      <c r="R51" s="9">
        <f t="shared" si="9"/>
        <v>13</v>
      </c>
      <c r="S51" s="9">
        <f t="shared" si="10"/>
        <v>0.22981765432005652</v>
      </c>
      <c r="T51" s="8">
        <f t="shared" si="11"/>
        <v>2.1103896103896069E-2</v>
      </c>
      <c r="U51" s="9">
        <f t="shared" si="12"/>
        <v>2.2981765432005652</v>
      </c>
    </row>
    <row r="52" spans="1:21" x14ac:dyDescent="0.25">
      <c r="A52" s="3" t="s">
        <v>56</v>
      </c>
      <c r="B52" s="8">
        <f>_xlfn.XLOOKUP($A52,HANDBU02!$C:$C,HANDBU02!D:D)</f>
        <v>14</v>
      </c>
      <c r="C52" s="8">
        <f>_xlfn.XLOOKUP($A52,FOLK1A!$A:$A,FOLK1A!B:B)</f>
        <v>1509</v>
      </c>
      <c r="D52" s="8">
        <f t="shared" si="0"/>
        <v>0.9277667329357191</v>
      </c>
      <c r="E52" s="8">
        <f t="shared" si="1"/>
        <v>9.2776673293571914</v>
      </c>
      <c r="F52" s="8">
        <f>_xlfn.XLOOKUP(A52,HANDBU04!C:C,HANDBU04!D:D)</f>
        <v>14</v>
      </c>
      <c r="G52" s="8">
        <f t="shared" si="2"/>
        <v>1</v>
      </c>
      <c r="H52" s="10">
        <f t="shared" si="3"/>
        <v>9.2776673293571914</v>
      </c>
      <c r="I52" s="8">
        <f>_xlfn.XLOOKUP($A52,HANDBU02!$C:$C,HANDBU02!E:E)</f>
        <v>12</v>
      </c>
      <c r="J52" s="8">
        <f>_xlfn.XLOOKUP($A52,FOLK1A!$A:$A,FOLK1A!C:C)</f>
        <v>1453</v>
      </c>
      <c r="K52" s="9">
        <f t="shared" si="4"/>
        <v>0.82587749483826567</v>
      </c>
      <c r="L52" s="9">
        <f t="shared" si="5"/>
        <v>8.2587749483826567</v>
      </c>
      <c r="M52" s="9">
        <f>_xlfn.XLOOKUP(A52,HANDBU04!C:C,HANDBU04!E:E)</f>
        <v>13</v>
      </c>
      <c r="N52" s="9">
        <f t="shared" si="6"/>
        <v>1.0833333333333333</v>
      </c>
      <c r="O52" s="10">
        <f t="shared" si="7"/>
        <v>8.9470061940812116</v>
      </c>
      <c r="P52" s="9">
        <f t="shared" si="8"/>
        <v>-2</v>
      </c>
      <c r="Q52" s="10">
        <f>J52-C52</f>
        <v>-56</v>
      </c>
      <c r="R52" s="9">
        <f t="shared" si="9"/>
        <v>-1</v>
      </c>
      <c r="S52" s="9">
        <f t="shared" si="10"/>
        <v>-0.10188923809745343</v>
      </c>
      <c r="T52" s="8">
        <f t="shared" si="11"/>
        <v>8.3333333333333259E-2</v>
      </c>
      <c r="U52" s="9">
        <f t="shared" si="12"/>
        <v>-1.0188923809745347</v>
      </c>
    </row>
    <row r="53" spans="1:21" x14ac:dyDescent="0.25">
      <c r="A53" s="3" t="s">
        <v>57</v>
      </c>
      <c r="B53" s="8">
        <f>_xlfn.XLOOKUP($A53,HANDBU02!$C:$C,HANDBU02!D:D)</f>
        <v>49</v>
      </c>
      <c r="C53" s="8">
        <f>_xlfn.XLOOKUP($A53,FOLK1A!$A:$A,FOLK1A!B:B)</f>
        <v>7769</v>
      </c>
      <c r="D53" s="8">
        <f t="shared" si="0"/>
        <v>0.63071180332089072</v>
      </c>
      <c r="E53" s="8">
        <f t="shared" si="1"/>
        <v>6.3071180332089067</v>
      </c>
      <c r="F53" s="8">
        <f>_xlfn.XLOOKUP(A53,HANDBU04!C:C,HANDBU04!D:D)</f>
        <v>63</v>
      </c>
      <c r="G53" s="8">
        <f t="shared" si="2"/>
        <v>1.2857142857142858</v>
      </c>
      <c r="H53" s="10">
        <f t="shared" si="3"/>
        <v>8.1091517569828806</v>
      </c>
      <c r="I53" s="8">
        <f>_xlfn.XLOOKUP($A53,HANDBU02!$C:$C,HANDBU02!E:E)</f>
        <v>49</v>
      </c>
      <c r="J53" s="8">
        <f>_xlfn.XLOOKUP($A53,FOLK1A!$A:$A,FOLK1A!C:C)</f>
        <v>7761</v>
      </c>
      <c r="K53" s="9">
        <f t="shared" si="4"/>
        <v>0.63136193789460116</v>
      </c>
      <c r="L53" s="9">
        <f t="shared" si="5"/>
        <v>6.3136193789460124</v>
      </c>
      <c r="M53" s="9">
        <f>_xlfn.XLOOKUP(A53,HANDBU04!C:C,HANDBU04!E:E)</f>
        <v>59</v>
      </c>
      <c r="N53" s="9">
        <f t="shared" si="6"/>
        <v>1.2040816326530612</v>
      </c>
      <c r="O53" s="10">
        <f t="shared" si="7"/>
        <v>7.6021131297513209</v>
      </c>
      <c r="P53" s="9">
        <f t="shared" si="8"/>
        <v>0</v>
      </c>
      <c r="Q53" s="10">
        <f>J53-C53</f>
        <v>-8</v>
      </c>
      <c r="R53" s="9">
        <f t="shared" si="9"/>
        <v>-4</v>
      </c>
      <c r="S53" s="9">
        <f t="shared" si="10"/>
        <v>6.5013457371043692E-4</v>
      </c>
      <c r="T53" s="8">
        <f t="shared" si="11"/>
        <v>-8.163265306122458E-2</v>
      </c>
      <c r="U53" s="9">
        <f t="shared" si="12"/>
        <v>6.5013457371057015E-3</v>
      </c>
    </row>
    <row r="54" spans="1:21" x14ac:dyDescent="0.25">
      <c r="A54" s="3" t="s">
        <v>58</v>
      </c>
      <c r="B54" s="8">
        <f>_xlfn.XLOOKUP($A54,HANDBU02!$C:$C,HANDBU02!D:D)</f>
        <v>38</v>
      </c>
      <c r="C54" s="8">
        <f>_xlfn.XLOOKUP($A54,FOLK1A!$A:$A,FOLK1A!B:B)</f>
        <v>5424</v>
      </c>
      <c r="D54" s="8">
        <f t="shared" si="0"/>
        <v>0.70058997050147487</v>
      </c>
      <c r="E54" s="8">
        <f t="shared" si="1"/>
        <v>7.0058997050147491</v>
      </c>
      <c r="F54" s="8">
        <f>_xlfn.XLOOKUP(A54,HANDBU04!C:C,HANDBU04!D:D)</f>
        <v>40</v>
      </c>
      <c r="G54" s="8">
        <f t="shared" si="2"/>
        <v>1.0526315789473684</v>
      </c>
      <c r="H54" s="10">
        <f t="shared" si="3"/>
        <v>7.3746312684365778</v>
      </c>
      <c r="I54" s="8">
        <f>_xlfn.XLOOKUP($A54,HANDBU02!$C:$C,HANDBU02!E:E)</f>
        <v>46</v>
      </c>
      <c r="J54" s="8">
        <f>_xlfn.XLOOKUP($A54,FOLK1A!$A:$A,FOLK1A!C:C)</f>
        <v>5313</v>
      </c>
      <c r="K54" s="9">
        <f t="shared" si="4"/>
        <v>0.86580086580086579</v>
      </c>
      <c r="L54" s="9">
        <f t="shared" si="5"/>
        <v>8.6580086580086579</v>
      </c>
      <c r="M54" s="9">
        <f>_xlfn.XLOOKUP(A54,HANDBU04!C:C,HANDBU04!E:E)</f>
        <v>48</v>
      </c>
      <c r="N54" s="9">
        <f t="shared" si="6"/>
        <v>1.0434782608695652</v>
      </c>
      <c r="O54" s="10">
        <f t="shared" si="7"/>
        <v>9.0344438170525123</v>
      </c>
      <c r="P54" s="9">
        <f t="shared" si="8"/>
        <v>8</v>
      </c>
      <c r="Q54" s="10">
        <f>J54-C54</f>
        <v>-111</v>
      </c>
      <c r="R54" s="9">
        <f t="shared" si="9"/>
        <v>8</v>
      </c>
      <c r="S54" s="9">
        <f t="shared" si="10"/>
        <v>0.16521089529939093</v>
      </c>
      <c r="T54" s="8">
        <f t="shared" si="11"/>
        <v>-9.1533180778031742E-3</v>
      </c>
      <c r="U54" s="9">
        <f t="shared" si="12"/>
        <v>1.6521089529939088</v>
      </c>
    </row>
    <row r="55" spans="1:21" x14ac:dyDescent="0.25">
      <c r="A55" s="3" t="s">
        <v>59</v>
      </c>
      <c r="B55" s="8">
        <f>_xlfn.XLOOKUP($A55,HANDBU02!$C:$C,HANDBU02!D:D)</f>
        <v>42</v>
      </c>
      <c r="C55" s="8">
        <f>_xlfn.XLOOKUP($A55,FOLK1A!$A:$A,FOLK1A!B:B)</f>
        <v>5913</v>
      </c>
      <c r="D55" s="8">
        <f t="shared" si="0"/>
        <v>0.7102993404363267</v>
      </c>
      <c r="E55" s="8">
        <f t="shared" si="1"/>
        <v>7.102993404363267</v>
      </c>
      <c r="F55" s="8">
        <f>_xlfn.XLOOKUP(A55,HANDBU04!C:C,HANDBU04!D:D)</f>
        <v>48</v>
      </c>
      <c r="G55" s="8">
        <f t="shared" si="2"/>
        <v>1.1428571428571428</v>
      </c>
      <c r="H55" s="10">
        <f t="shared" si="3"/>
        <v>8.1177067478437337</v>
      </c>
      <c r="I55" s="8">
        <f>_xlfn.XLOOKUP($A55,HANDBU02!$C:$C,HANDBU02!E:E)</f>
        <v>45</v>
      </c>
      <c r="J55" s="8">
        <f>_xlfn.XLOOKUP($A55,FOLK1A!$A:$A,FOLK1A!C:C)</f>
        <v>5802</v>
      </c>
      <c r="K55" s="9">
        <f t="shared" si="4"/>
        <v>0.7755946225439504</v>
      </c>
      <c r="L55" s="9">
        <f t="shared" si="5"/>
        <v>7.7559462254395042</v>
      </c>
      <c r="M55" s="9">
        <f>_xlfn.XLOOKUP(A55,HANDBU04!C:C,HANDBU04!E:E)</f>
        <v>53</v>
      </c>
      <c r="N55" s="9">
        <f t="shared" si="6"/>
        <v>1.1777777777777778</v>
      </c>
      <c r="O55" s="10">
        <f t="shared" si="7"/>
        <v>9.1347811099620824</v>
      </c>
      <c r="P55" s="9">
        <f t="shared" si="8"/>
        <v>3</v>
      </c>
      <c r="Q55" s="10">
        <f>J55-C55</f>
        <v>-111</v>
      </c>
      <c r="R55" s="9">
        <f t="shared" si="9"/>
        <v>5</v>
      </c>
      <c r="S55" s="9">
        <f t="shared" si="10"/>
        <v>6.5295282107623698E-2</v>
      </c>
      <c r="T55" s="8">
        <f t="shared" si="11"/>
        <v>3.4920634920635019E-2</v>
      </c>
      <c r="U55" s="9">
        <f t="shared" si="12"/>
        <v>0.6529528210762372</v>
      </c>
    </row>
    <row r="56" spans="1:21" x14ac:dyDescent="0.25">
      <c r="A56" s="3" t="s">
        <v>60</v>
      </c>
      <c r="B56" s="8">
        <f>_xlfn.XLOOKUP($A56,HANDBU02!$C:$C,HANDBU02!D:D)</f>
        <v>306</v>
      </c>
      <c r="C56" s="8">
        <f>_xlfn.XLOOKUP($A56,FOLK1A!$A:$A,FOLK1A!B:B)</f>
        <v>38005</v>
      </c>
      <c r="D56" s="8">
        <f t="shared" si="0"/>
        <v>0.80515721615576885</v>
      </c>
      <c r="E56" s="8">
        <f t="shared" si="1"/>
        <v>8.0515721615576901</v>
      </c>
      <c r="F56" s="8">
        <f>_xlfn.XLOOKUP(A56,HANDBU04!C:C,HANDBU04!D:D)</f>
        <v>354</v>
      </c>
      <c r="G56" s="8">
        <f t="shared" si="2"/>
        <v>1.1568627450980393</v>
      </c>
      <c r="H56" s="10">
        <f t="shared" si="3"/>
        <v>9.3145638731745812</v>
      </c>
      <c r="I56" s="8">
        <f>_xlfn.XLOOKUP($A56,HANDBU02!$C:$C,HANDBU02!E:E)</f>
        <v>279</v>
      </c>
      <c r="J56" s="8">
        <f>_xlfn.XLOOKUP($A56,FOLK1A!$A:$A,FOLK1A!C:C)</f>
        <v>38102</v>
      </c>
      <c r="K56" s="9">
        <f t="shared" si="4"/>
        <v>0.73224502650779488</v>
      </c>
      <c r="L56" s="9">
        <f t="shared" si="5"/>
        <v>7.3224502650779497</v>
      </c>
      <c r="M56" s="9">
        <f>_xlfn.XLOOKUP(A56,HANDBU04!C:C,HANDBU04!E:E)</f>
        <v>320</v>
      </c>
      <c r="N56" s="9">
        <f t="shared" si="6"/>
        <v>1.1469534050179211</v>
      </c>
      <c r="O56" s="10">
        <f t="shared" si="7"/>
        <v>8.3985092646055328</v>
      </c>
      <c r="P56" s="9">
        <f t="shared" si="8"/>
        <v>-27</v>
      </c>
      <c r="Q56" s="10">
        <f>J56-C56</f>
        <v>97</v>
      </c>
      <c r="R56" s="9">
        <f t="shared" si="9"/>
        <v>-34</v>
      </c>
      <c r="S56" s="9">
        <f t="shared" si="10"/>
        <v>-7.2912189647973968E-2</v>
      </c>
      <c r="T56" s="8">
        <f t="shared" si="11"/>
        <v>-9.9093400801182341E-3</v>
      </c>
      <c r="U56" s="9">
        <f t="shared" si="12"/>
        <v>-0.72912189647974035</v>
      </c>
    </row>
    <row r="57" spans="1:21" x14ac:dyDescent="0.25">
      <c r="A57" s="3" t="s">
        <v>61</v>
      </c>
      <c r="B57" s="8">
        <f>_xlfn.XLOOKUP($A57,HANDBU02!$C:$C,HANDBU02!D:D)</f>
        <v>115</v>
      </c>
      <c r="C57" s="8">
        <f>_xlfn.XLOOKUP($A57,FOLK1A!$A:$A,FOLK1A!B:B)</f>
        <v>11585</v>
      </c>
      <c r="D57" s="8">
        <f t="shared" si="0"/>
        <v>0.99266292619766949</v>
      </c>
      <c r="E57" s="8">
        <f t="shared" si="1"/>
        <v>9.9266292619766929</v>
      </c>
      <c r="F57" s="8">
        <f>_xlfn.XLOOKUP(A57,HANDBU04!C:C,HANDBU04!D:D)</f>
        <v>182</v>
      </c>
      <c r="G57" s="8">
        <f t="shared" si="2"/>
        <v>1.5826086956521739</v>
      </c>
      <c r="H57" s="10">
        <f t="shared" si="3"/>
        <v>15.709969788519636</v>
      </c>
      <c r="I57" s="8">
        <f>_xlfn.XLOOKUP($A57,HANDBU02!$C:$C,HANDBU02!E:E)</f>
        <v>111</v>
      </c>
      <c r="J57" s="8">
        <f>_xlfn.XLOOKUP($A57,FOLK1A!$A:$A,FOLK1A!C:C)</f>
        <v>11608</v>
      </c>
      <c r="K57" s="9">
        <f t="shared" si="4"/>
        <v>0.95623707787732604</v>
      </c>
      <c r="L57" s="9">
        <f t="shared" si="5"/>
        <v>9.5623707787732588</v>
      </c>
      <c r="M57" s="9">
        <f>_xlfn.XLOOKUP(A57,HANDBU04!C:C,HANDBU04!E:E)</f>
        <v>170</v>
      </c>
      <c r="N57" s="9">
        <f t="shared" si="6"/>
        <v>1.5315315315315314</v>
      </c>
      <c r="O57" s="10">
        <f t="shared" si="7"/>
        <v>14.645072363886975</v>
      </c>
      <c r="P57" s="9">
        <f t="shared" si="8"/>
        <v>-4</v>
      </c>
      <c r="Q57" s="10">
        <f>J57-C57</f>
        <v>23</v>
      </c>
      <c r="R57" s="9">
        <f t="shared" si="9"/>
        <v>-12</v>
      </c>
      <c r="S57" s="9">
        <f t="shared" si="10"/>
        <v>-3.6425848320343457E-2</v>
      </c>
      <c r="T57" s="8">
        <f t="shared" si="11"/>
        <v>-5.1077164120642449E-2</v>
      </c>
      <c r="U57" s="9">
        <f t="shared" si="12"/>
        <v>-0.36425848320343412</v>
      </c>
    </row>
    <row r="58" spans="1:21" x14ac:dyDescent="0.25">
      <c r="A58" s="3" t="s">
        <v>64</v>
      </c>
      <c r="B58" s="8">
        <f>_xlfn.XLOOKUP($A58,HANDBU02!$C:$C,HANDBU02!D:D)</f>
        <v>105</v>
      </c>
      <c r="C58" s="8">
        <f>_xlfn.XLOOKUP($A58,FOLK1A!$A:$A,FOLK1A!B:B)</f>
        <v>5455</v>
      </c>
      <c r="D58" s="8">
        <f t="shared" si="0"/>
        <v>1.9248395967002749</v>
      </c>
      <c r="E58" s="8">
        <f t="shared" si="1"/>
        <v>19.24839596700275</v>
      </c>
      <c r="F58" s="8">
        <f>_xlfn.XLOOKUP(A58,HANDBU04!C:C,HANDBU04!D:D)</f>
        <v>131</v>
      </c>
      <c r="G58" s="8">
        <f t="shared" si="2"/>
        <v>1.2476190476190476</v>
      </c>
      <c r="H58" s="10">
        <f t="shared" si="3"/>
        <v>24.014665444546289</v>
      </c>
      <c r="I58" s="8">
        <f>_xlfn.XLOOKUP($A58,HANDBU02!$C:$C,HANDBU02!E:E)</f>
        <v>102</v>
      </c>
      <c r="J58" s="8">
        <f>_xlfn.XLOOKUP($A58,FOLK1A!$A:$A,FOLK1A!C:C)</f>
        <v>5432</v>
      </c>
      <c r="K58" s="9">
        <f t="shared" si="4"/>
        <v>1.8777614138438881</v>
      </c>
      <c r="L58" s="9">
        <f t="shared" si="5"/>
        <v>18.777614138438878</v>
      </c>
      <c r="M58" s="9">
        <f>_xlfn.XLOOKUP(A58,HANDBU04!C:C,HANDBU04!E:E)</f>
        <v>134</v>
      </c>
      <c r="N58" s="9">
        <f t="shared" si="6"/>
        <v>1.3137254901960784</v>
      </c>
      <c r="O58" s="10">
        <f t="shared" si="7"/>
        <v>24.668630338733429</v>
      </c>
      <c r="P58" s="9">
        <f t="shared" si="8"/>
        <v>-3</v>
      </c>
      <c r="Q58" s="10">
        <f>J58-C58</f>
        <v>-23</v>
      </c>
      <c r="R58" s="9">
        <f t="shared" si="9"/>
        <v>3</v>
      </c>
      <c r="S58" s="9">
        <f t="shared" si="10"/>
        <v>-4.7078182856386874E-2</v>
      </c>
      <c r="T58" s="8">
        <f t="shared" si="11"/>
        <v>6.61064425770308E-2</v>
      </c>
      <c r="U58" s="9">
        <f t="shared" si="12"/>
        <v>-0.4707818285638723</v>
      </c>
    </row>
    <row r="59" spans="1:21" x14ac:dyDescent="0.25">
      <c r="A59" s="3" t="s">
        <v>65</v>
      </c>
      <c r="B59" s="8">
        <f>_xlfn.XLOOKUP($A59,HANDBU02!$C:$C,HANDBU02!D:D)</f>
        <v>158</v>
      </c>
      <c r="C59" s="8">
        <f>_xlfn.XLOOKUP($A59,FOLK1A!$A:$A,FOLK1A!B:B)</f>
        <v>22099</v>
      </c>
      <c r="D59" s="8">
        <f t="shared" si="0"/>
        <v>0.71496447803068008</v>
      </c>
      <c r="E59" s="8">
        <f t="shared" si="1"/>
        <v>7.1496447803068008</v>
      </c>
      <c r="F59" s="8">
        <f>_xlfn.XLOOKUP(A59,HANDBU04!C:C,HANDBU04!D:D)</f>
        <v>192</v>
      </c>
      <c r="G59" s="8">
        <f t="shared" si="2"/>
        <v>1.2151898734177216</v>
      </c>
      <c r="H59" s="10">
        <f t="shared" si="3"/>
        <v>8.6881759355626951</v>
      </c>
      <c r="I59" s="8">
        <f>_xlfn.XLOOKUP($A59,HANDBU02!$C:$C,HANDBU02!E:E)</f>
        <v>151</v>
      </c>
      <c r="J59" s="8">
        <f>_xlfn.XLOOKUP($A59,FOLK1A!$A:$A,FOLK1A!C:C)</f>
        <v>21805</v>
      </c>
      <c r="K59" s="9">
        <f t="shared" si="4"/>
        <v>0.69250171978903918</v>
      </c>
      <c r="L59" s="9">
        <f t="shared" si="5"/>
        <v>6.9250171978903925</v>
      </c>
      <c r="M59" s="9">
        <f>_xlfn.XLOOKUP(A59,HANDBU04!C:C,HANDBU04!E:E)</f>
        <v>185</v>
      </c>
      <c r="N59" s="9">
        <f t="shared" si="6"/>
        <v>1.2251655629139073</v>
      </c>
      <c r="O59" s="10">
        <f t="shared" si="7"/>
        <v>8.4842925934418716</v>
      </c>
      <c r="P59" s="9">
        <f t="shared" si="8"/>
        <v>-7</v>
      </c>
      <c r="Q59" s="10">
        <f>J59-C59</f>
        <v>-294</v>
      </c>
      <c r="R59" s="9">
        <f t="shared" si="9"/>
        <v>-7</v>
      </c>
      <c r="S59" s="9">
        <f t="shared" si="10"/>
        <v>-2.2462758241640901E-2</v>
      </c>
      <c r="T59" s="8">
        <f t="shared" si="11"/>
        <v>9.9756894961857689E-3</v>
      </c>
      <c r="U59" s="9">
        <f t="shared" si="12"/>
        <v>-0.22462758241640834</v>
      </c>
    </row>
    <row r="60" spans="1:21" x14ac:dyDescent="0.25">
      <c r="A60" s="3" t="s">
        <v>67</v>
      </c>
      <c r="B60" s="8">
        <f>_xlfn.XLOOKUP($A60,HANDBU02!$C:$C,HANDBU02!D:D)</f>
        <v>74</v>
      </c>
      <c r="C60" s="8">
        <f>_xlfn.XLOOKUP($A60,FOLK1A!$A:$A,FOLK1A!B:B)</f>
        <v>9834</v>
      </c>
      <c r="D60" s="8">
        <f t="shared" si="0"/>
        <v>0.75249135651820209</v>
      </c>
      <c r="E60" s="8">
        <f t="shared" si="1"/>
        <v>7.5249135651820218</v>
      </c>
      <c r="F60" s="8">
        <f>_xlfn.XLOOKUP(A60,HANDBU04!C:C,HANDBU04!D:D)</f>
        <v>80</v>
      </c>
      <c r="G60" s="8">
        <f t="shared" si="2"/>
        <v>1.0810810810810811</v>
      </c>
      <c r="H60" s="10">
        <f t="shared" si="3"/>
        <v>8.1350416920886719</v>
      </c>
      <c r="I60" s="8">
        <f>_xlfn.XLOOKUP($A60,HANDBU02!$C:$C,HANDBU02!E:E)</f>
        <v>69</v>
      </c>
      <c r="J60" s="8">
        <f>_xlfn.XLOOKUP($A60,FOLK1A!$A:$A,FOLK1A!C:C)</f>
        <v>9734</v>
      </c>
      <c r="K60" s="9">
        <f t="shared" si="4"/>
        <v>0.70885555783850418</v>
      </c>
      <c r="L60" s="9">
        <f t="shared" si="5"/>
        <v>7.0885555783850425</v>
      </c>
      <c r="M60" s="9">
        <f>_xlfn.XLOOKUP(A60,HANDBU04!C:C,HANDBU04!E:E)</f>
        <v>71</v>
      </c>
      <c r="N60" s="9">
        <f t="shared" si="6"/>
        <v>1.0289855072463767</v>
      </c>
      <c r="O60" s="10">
        <f t="shared" si="7"/>
        <v>7.2940209574686667</v>
      </c>
      <c r="P60" s="9">
        <f t="shared" si="8"/>
        <v>-5</v>
      </c>
      <c r="Q60" s="10">
        <f>J60-C60</f>
        <v>-100</v>
      </c>
      <c r="R60" s="9">
        <f t="shared" si="9"/>
        <v>-9</v>
      </c>
      <c r="S60" s="9">
        <f t="shared" si="10"/>
        <v>-4.3635798679697912E-2</v>
      </c>
      <c r="T60" s="8">
        <f t="shared" si="11"/>
        <v>-5.2095573834704423E-2</v>
      </c>
      <c r="U60" s="9">
        <f t="shared" si="12"/>
        <v>-0.43635798679697935</v>
      </c>
    </row>
    <row r="61" spans="1:21" x14ac:dyDescent="0.25">
      <c r="A61" s="3" t="s">
        <v>68</v>
      </c>
      <c r="B61" s="8">
        <f>_xlfn.XLOOKUP($A61,HANDBU02!$C:$C,HANDBU02!D:D)</f>
        <v>46</v>
      </c>
      <c r="C61" s="8">
        <f>_xlfn.XLOOKUP($A61,FOLK1A!$A:$A,FOLK1A!B:B)</f>
        <v>10197</v>
      </c>
      <c r="D61" s="8">
        <f t="shared" si="0"/>
        <v>0.45111307247229571</v>
      </c>
      <c r="E61" s="8">
        <f t="shared" si="1"/>
        <v>4.5111307247229577</v>
      </c>
      <c r="F61" s="8">
        <f>_xlfn.XLOOKUP(A61,HANDBU04!C:C,HANDBU04!D:D)</f>
        <v>56</v>
      </c>
      <c r="G61" s="8">
        <f t="shared" si="2"/>
        <v>1.2173913043478262</v>
      </c>
      <c r="H61" s="10">
        <f t="shared" si="3"/>
        <v>5.4918113170540357</v>
      </c>
      <c r="I61" s="8">
        <f>_xlfn.XLOOKUP($A61,HANDBU02!$C:$C,HANDBU02!E:E)</f>
        <v>58</v>
      </c>
      <c r="J61" s="8">
        <f>_xlfn.XLOOKUP($A61,FOLK1A!$A:$A,FOLK1A!C:C)</f>
        <v>10091</v>
      </c>
      <c r="K61" s="9">
        <f t="shared" si="4"/>
        <v>0.57476959667030025</v>
      </c>
      <c r="L61" s="9">
        <f t="shared" si="5"/>
        <v>5.7476959667030032</v>
      </c>
      <c r="M61" s="9">
        <f>_xlfn.XLOOKUP(A61,HANDBU04!C:C,HANDBU04!E:E)</f>
        <v>72</v>
      </c>
      <c r="N61" s="9">
        <f t="shared" si="6"/>
        <v>1.2413793103448276</v>
      </c>
      <c r="O61" s="10">
        <f t="shared" si="7"/>
        <v>7.1350708552175215</v>
      </c>
      <c r="P61" s="9">
        <f t="shared" si="8"/>
        <v>12</v>
      </c>
      <c r="Q61" s="10">
        <f>J61-C61</f>
        <v>-106</v>
      </c>
      <c r="R61" s="9">
        <f t="shared" si="9"/>
        <v>16</v>
      </c>
      <c r="S61" s="9">
        <f t="shared" si="10"/>
        <v>0.12365652419800455</v>
      </c>
      <c r="T61" s="8">
        <f t="shared" si="11"/>
        <v>2.398800599700146E-2</v>
      </c>
      <c r="U61" s="9">
        <f t="shared" si="12"/>
        <v>1.2365652419800455</v>
      </c>
    </row>
    <row r="62" spans="1:21" x14ac:dyDescent="0.25">
      <c r="A62" s="3" t="s">
        <v>69</v>
      </c>
      <c r="B62" s="8">
        <f>_xlfn.XLOOKUP($A62,HANDBU02!$C:$C,HANDBU02!D:D)</f>
        <v>241</v>
      </c>
      <c r="C62" s="8">
        <f>_xlfn.XLOOKUP($A62,FOLK1A!$A:$A,FOLK1A!B:B)</f>
        <v>19439</v>
      </c>
      <c r="D62" s="8">
        <f t="shared" si="0"/>
        <v>1.2397757086269869</v>
      </c>
      <c r="E62" s="8">
        <f t="shared" si="1"/>
        <v>12.39775708626987</v>
      </c>
      <c r="F62" s="8">
        <f>_xlfn.XLOOKUP(A62,HANDBU04!C:C,HANDBU04!D:D)</f>
        <v>266</v>
      </c>
      <c r="G62" s="8">
        <f t="shared" si="2"/>
        <v>1.103734439834025</v>
      </c>
      <c r="H62" s="10">
        <f t="shared" si="3"/>
        <v>13.683831472812388</v>
      </c>
      <c r="I62" s="8">
        <f>_xlfn.XLOOKUP($A62,HANDBU02!$C:$C,HANDBU02!E:E)</f>
        <v>258</v>
      </c>
      <c r="J62" s="8">
        <f>_xlfn.XLOOKUP($A62,FOLK1A!$A:$A,FOLK1A!C:C)</f>
        <v>19381</v>
      </c>
      <c r="K62" s="9">
        <f t="shared" si="4"/>
        <v>1.3312006604406377</v>
      </c>
      <c r="L62" s="9">
        <f t="shared" si="5"/>
        <v>13.312006604406378</v>
      </c>
      <c r="M62" s="9">
        <f>_xlfn.XLOOKUP(A62,HANDBU04!C:C,HANDBU04!E:E)</f>
        <v>277</v>
      </c>
      <c r="N62" s="9">
        <f t="shared" si="6"/>
        <v>1.0736434108527131</v>
      </c>
      <c r="O62" s="10">
        <f t="shared" si="7"/>
        <v>14.292348176048707</v>
      </c>
      <c r="P62" s="9">
        <f t="shared" si="8"/>
        <v>17</v>
      </c>
      <c r="Q62" s="10">
        <f>J62-C62</f>
        <v>-58</v>
      </c>
      <c r="R62" s="9">
        <f t="shared" si="9"/>
        <v>11</v>
      </c>
      <c r="S62" s="9">
        <f t="shared" si="10"/>
        <v>9.1424951813650734E-2</v>
      </c>
      <c r="T62" s="8">
        <f t="shared" si="11"/>
        <v>-3.0091028981311885E-2</v>
      </c>
      <c r="U62" s="9">
        <f t="shared" si="12"/>
        <v>0.91424951813650779</v>
      </c>
    </row>
    <row r="63" spans="1:21" x14ac:dyDescent="0.25">
      <c r="A63" s="3" t="s">
        <v>70</v>
      </c>
      <c r="B63" s="8">
        <f>_xlfn.XLOOKUP($A63,HANDBU02!$C:$C,HANDBU02!D:D)</f>
        <v>70</v>
      </c>
      <c r="C63" s="8">
        <f>_xlfn.XLOOKUP($A63,FOLK1A!$A:$A,FOLK1A!B:B)</f>
        <v>13335</v>
      </c>
      <c r="D63" s="8">
        <f t="shared" si="0"/>
        <v>0.52493438320209973</v>
      </c>
      <c r="E63" s="8">
        <f t="shared" si="1"/>
        <v>5.2493438320209966</v>
      </c>
      <c r="F63" s="8">
        <f>_xlfn.XLOOKUP(A63,HANDBU04!C:C,HANDBU04!D:D)</f>
        <v>80</v>
      </c>
      <c r="G63" s="8">
        <f t="shared" si="2"/>
        <v>1.1428571428571428</v>
      </c>
      <c r="H63" s="10">
        <f t="shared" si="3"/>
        <v>5.999250093738282</v>
      </c>
      <c r="I63" s="8">
        <f>_xlfn.XLOOKUP($A63,HANDBU02!$C:$C,HANDBU02!E:E)</f>
        <v>68</v>
      </c>
      <c r="J63" s="8">
        <f>_xlfn.XLOOKUP($A63,FOLK1A!$A:$A,FOLK1A!C:C)</f>
        <v>13140</v>
      </c>
      <c r="K63" s="9">
        <f t="shared" si="4"/>
        <v>0.51750380517503802</v>
      </c>
      <c r="L63" s="9">
        <f t="shared" si="5"/>
        <v>5.1750380517503807</v>
      </c>
      <c r="M63" s="9">
        <f>_xlfn.XLOOKUP(A63,HANDBU04!C:C,HANDBU04!E:E)</f>
        <v>76</v>
      </c>
      <c r="N63" s="9">
        <f t="shared" si="6"/>
        <v>1.1176470588235294</v>
      </c>
      <c r="O63" s="10">
        <f t="shared" si="7"/>
        <v>5.7838660578386607</v>
      </c>
      <c r="P63" s="9">
        <f t="shared" si="8"/>
        <v>-2</v>
      </c>
      <c r="Q63" s="10">
        <f>J63-C63</f>
        <v>-195</v>
      </c>
      <c r="R63" s="9">
        <f t="shared" si="9"/>
        <v>-4</v>
      </c>
      <c r="S63" s="9">
        <f t="shared" si="10"/>
        <v>-7.4305780270617072E-3</v>
      </c>
      <c r="T63" s="8">
        <f t="shared" si="11"/>
        <v>-2.5210084033613356E-2</v>
      </c>
      <c r="U63" s="9">
        <f t="shared" si="12"/>
        <v>-7.4305780270615962E-2</v>
      </c>
    </row>
    <row r="64" spans="1:21" x14ac:dyDescent="0.25">
      <c r="A64" s="3" t="s">
        <v>71</v>
      </c>
      <c r="B64" s="8">
        <f>_xlfn.XLOOKUP($A64,HANDBU02!$C:$C,HANDBU02!D:D)</f>
        <v>27</v>
      </c>
      <c r="C64" s="8">
        <f>_xlfn.XLOOKUP($A64,FOLK1A!$A:$A,FOLK1A!B:B)</f>
        <v>6696</v>
      </c>
      <c r="D64" s="8">
        <f t="shared" si="0"/>
        <v>0.40322580645161288</v>
      </c>
      <c r="E64" s="8">
        <f t="shared" si="1"/>
        <v>4.032258064516129</v>
      </c>
      <c r="F64" s="8">
        <f>_xlfn.XLOOKUP(A64,HANDBU04!C:C,HANDBU04!D:D)</f>
        <v>30</v>
      </c>
      <c r="G64" s="8">
        <f t="shared" si="2"/>
        <v>1.1111111111111112</v>
      </c>
      <c r="H64" s="10">
        <f t="shared" si="3"/>
        <v>4.4802867383512543</v>
      </c>
      <c r="I64" s="8">
        <f>_xlfn.XLOOKUP($A64,HANDBU02!$C:$C,HANDBU02!E:E)</f>
        <v>29</v>
      </c>
      <c r="J64" s="8">
        <f>_xlfn.XLOOKUP($A64,FOLK1A!$A:$A,FOLK1A!C:C)</f>
        <v>6564</v>
      </c>
      <c r="K64" s="9">
        <f t="shared" si="4"/>
        <v>0.4418037781840341</v>
      </c>
      <c r="L64" s="9">
        <f t="shared" si="5"/>
        <v>4.4180377818403409</v>
      </c>
      <c r="M64" s="9">
        <f>_xlfn.XLOOKUP(A64,HANDBU04!C:C,HANDBU04!E:E)</f>
        <v>33</v>
      </c>
      <c r="N64" s="9">
        <f t="shared" si="6"/>
        <v>1.1379310344827587</v>
      </c>
      <c r="O64" s="10">
        <f t="shared" si="7"/>
        <v>5.0274223034734922</v>
      </c>
      <c r="P64" s="9">
        <f t="shared" si="8"/>
        <v>2</v>
      </c>
      <c r="Q64" s="10">
        <f>J64-C64</f>
        <v>-132</v>
      </c>
      <c r="R64" s="9">
        <f t="shared" si="9"/>
        <v>3</v>
      </c>
      <c r="S64" s="9">
        <f t="shared" si="10"/>
        <v>3.8577971732421223E-2</v>
      </c>
      <c r="T64" s="8">
        <f t="shared" si="11"/>
        <v>2.6819923371647514E-2</v>
      </c>
      <c r="U64" s="9">
        <f t="shared" si="12"/>
        <v>0.3857797173242119</v>
      </c>
    </row>
    <row r="65" spans="1:21" x14ac:dyDescent="0.25">
      <c r="A65" s="3" t="s">
        <v>72</v>
      </c>
      <c r="B65" s="8">
        <f>_xlfn.XLOOKUP($A65,HANDBU02!$C:$C,HANDBU02!D:D)</f>
        <v>63</v>
      </c>
      <c r="C65" s="8">
        <f>_xlfn.XLOOKUP($A65,FOLK1A!$A:$A,FOLK1A!B:B)</f>
        <v>9682</v>
      </c>
      <c r="D65" s="8">
        <f t="shared" si="0"/>
        <v>0.65069200578392894</v>
      </c>
      <c r="E65" s="8">
        <f t="shared" si="1"/>
        <v>6.506920057839289</v>
      </c>
      <c r="F65" s="8">
        <f>_xlfn.XLOOKUP(A65,HANDBU04!C:C,HANDBU04!D:D)</f>
        <v>74</v>
      </c>
      <c r="G65" s="8">
        <f t="shared" si="2"/>
        <v>1.1746031746031746</v>
      </c>
      <c r="H65" s="10">
        <f t="shared" si="3"/>
        <v>7.6430489568271014</v>
      </c>
      <c r="I65" s="8">
        <f>_xlfn.XLOOKUP($A65,HANDBU02!$C:$C,HANDBU02!E:E)</f>
        <v>82</v>
      </c>
      <c r="J65" s="8">
        <f>_xlfn.XLOOKUP($A65,FOLK1A!$A:$A,FOLK1A!C:C)</f>
        <v>9570</v>
      </c>
      <c r="K65" s="9">
        <f t="shared" si="4"/>
        <v>0.85684430512016718</v>
      </c>
      <c r="L65" s="9">
        <f t="shared" si="5"/>
        <v>8.5684430512016725</v>
      </c>
      <c r="M65" s="9">
        <f>_xlfn.XLOOKUP(A65,HANDBU04!C:C,HANDBU04!E:E)</f>
        <v>90</v>
      </c>
      <c r="N65" s="9">
        <f t="shared" si="6"/>
        <v>1.0975609756097562</v>
      </c>
      <c r="O65" s="10">
        <f t="shared" si="7"/>
        <v>9.4043887147335425</v>
      </c>
      <c r="P65" s="9">
        <f t="shared" si="8"/>
        <v>19</v>
      </c>
      <c r="Q65" s="10">
        <f>J65-C65</f>
        <v>-112</v>
      </c>
      <c r="R65" s="9">
        <f t="shared" si="9"/>
        <v>16</v>
      </c>
      <c r="S65" s="9">
        <f t="shared" si="10"/>
        <v>0.20615229933623824</v>
      </c>
      <c r="T65" s="8">
        <f t="shared" si="11"/>
        <v>-7.7042198993418465E-2</v>
      </c>
      <c r="U65" s="9">
        <f t="shared" si="12"/>
        <v>2.0615229933623835</v>
      </c>
    </row>
    <row r="66" spans="1:21" x14ac:dyDescent="0.25">
      <c r="A66" s="3" t="s">
        <v>73</v>
      </c>
      <c r="B66" s="8">
        <f>_xlfn.XLOOKUP($A66,HANDBU02!$C:$C,HANDBU02!D:D)</f>
        <v>723</v>
      </c>
      <c r="C66" s="8">
        <f>_xlfn.XLOOKUP($A66,FOLK1A!$A:$A,FOLK1A!B:B)</f>
        <v>8668</v>
      </c>
      <c r="D66" s="8">
        <f t="shared" si="0"/>
        <v>8.3410244577757275</v>
      </c>
      <c r="E66" s="8">
        <f t="shared" si="1"/>
        <v>83.410244577757268</v>
      </c>
      <c r="F66" s="8">
        <f>_xlfn.XLOOKUP(A66,HANDBU04!C:C,HANDBU04!D:D)</f>
        <v>749</v>
      </c>
      <c r="G66" s="8">
        <f t="shared" si="2"/>
        <v>1.0359612724757954</v>
      </c>
      <c r="H66" s="10">
        <f t="shared" si="3"/>
        <v>86.409783110290732</v>
      </c>
      <c r="I66" s="8">
        <f>_xlfn.XLOOKUP($A66,HANDBU02!$C:$C,HANDBU02!E:E)</f>
        <v>759</v>
      </c>
      <c r="J66" s="8">
        <f>_xlfn.XLOOKUP($A66,FOLK1A!$A:$A,FOLK1A!C:C)</f>
        <v>8506</v>
      </c>
      <c r="K66" s="9">
        <f t="shared" si="4"/>
        <v>8.9231130966376675</v>
      </c>
      <c r="L66" s="9">
        <f t="shared" si="5"/>
        <v>89.231130966376668</v>
      </c>
      <c r="M66" s="9">
        <f>_xlfn.XLOOKUP(A66,HANDBU04!C:C,HANDBU04!E:E)</f>
        <v>781</v>
      </c>
      <c r="N66" s="9">
        <f t="shared" si="6"/>
        <v>1.0289855072463767</v>
      </c>
      <c r="O66" s="10">
        <f t="shared" si="7"/>
        <v>91.817540559604979</v>
      </c>
      <c r="P66" s="9">
        <f t="shared" si="8"/>
        <v>36</v>
      </c>
      <c r="Q66" s="10">
        <f>J66-C66</f>
        <v>-162</v>
      </c>
      <c r="R66" s="9">
        <f t="shared" si="9"/>
        <v>32</v>
      </c>
      <c r="S66" s="9">
        <f t="shared" si="10"/>
        <v>0.58208863886193996</v>
      </c>
      <c r="T66" s="8">
        <f t="shared" si="11"/>
        <v>-6.9757652294186734E-3</v>
      </c>
      <c r="U66" s="9">
        <f t="shared" si="12"/>
        <v>5.8208863886193996</v>
      </c>
    </row>
    <row r="67" spans="1:21" x14ac:dyDescent="0.25">
      <c r="A67" s="3" t="s">
        <v>74</v>
      </c>
      <c r="B67" s="8">
        <f>_xlfn.XLOOKUP($A67,HANDBU02!$C:$C,HANDBU02!D:D)</f>
        <v>288</v>
      </c>
      <c r="C67" s="8">
        <f>_xlfn.XLOOKUP($A67,FOLK1A!$A:$A,FOLK1A!B:B)</f>
        <v>25674</v>
      </c>
      <c r="D67" s="8">
        <f t="shared" ref="D67:D97" si="13">B67/C67*100</f>
        <v>1.1217574199579341</v>
      </c>
      <c r="E67" s="8">
        <f t="shared" ref="E67:E97" si="14">B67/(C67/1000)</f>
        <v>11.217574199579341</v>
      </c>
      <c r="F67" s="8">
        <f>_xlfn.XLOOKUP(A67,HANDBU04!C:C,HANDBU04!D:D)</f>
        <v>327</v>
      </c>
      <c r="G67" s="8">
        <f t="shared" ref="G67:G97" si="15">F67/B67</f>
        <v>1.1354166666666667</v>
      </c>
      <c r="H67" s="10">
        <f t="shared" ref="H67:H97" si="16">F67/(C67/1000)</f>
        <v>12.736620705772378</v>
      </c>
      <c r="I67" s="8">
        <f>_xlfn.XLOOKUP($A67,HANDBU02!$C:$C,HANDBU02!E:E)</f>
        <v>272</v>
      </c>
      <c r="J67" s="8">
        <f>_xlfn.XLOOKUP($A67,FOLK1A!$A:$A,FOLK1A!C:C)</f>
        <v>25640</v>
      </c>
      <c r="K67" s="9">
        <f t="shared" ref="K67:K97" si="17">I67/J67*100</f>
        <v>1.0608424336973479</v>
      </c>
      <c r="L67" s="9">
        <f t="shared" ref="L67:L97" si="18">I67/(J67/1000)</f>
        <v>10.608424336973478</v>
      </c>
      <c r="M67" s="9">
        <f>_xlfn.XLOOKUP(A67,HANDBU04!C:C,HANDBU04!E:E)</f>
        <v>307</v>
      </c>
      <c r="N67" s="9">
        <f t="shared" ref="N67:N97" si="19">M67/I67</f>
        <v>1.1286764705882353</v>
      </c>
      <c r="O67" s="10">
        <f t="shared" ref="O67:O97" si="20">M67/(J67/1000)</f>
        <v>11.973478939157566</v>
      </c>
      <c r="P67" s="9">
        <f t="shared" ref="P67:P97" si="21">I67-B67</f>
        <v>-16</v>
      </c>
      <c r="Q67" s="10">
        <f>J67-C67</f>
        <v>-34</v>
      </c>
      <c r="R67" s="9">
        <f t="shared" ref="R67:R97" si="22">M67-F67</f>
        <v>-20</v>
      </c>
      <c r="S67" s="9">
        <f t="shared" ref="S67:S97" si="23">K67-D67</f>
        <v>-6.0914986260586224E-2</v>
      </c>
      <c r="T67" s="8">
        <f t="shared" ref="T67:T97" si="24">N67-G67</f>
        <v>-6.7401960784314596E-3</v>
      </c>
      <c r="U67" s="9">
        <f t="shared" ref="U67:U97" si="25">L67-E67</f>
        <v>-0.60914986260586268</v>
      </c>
    </row>
    <row r="68" spans="1:21" x14ac:dyDescent="0.25">
      <c r="A68" s="3" t="s">
        <v>75</v>
      </c>
      <c r="B68" s="8">
        <f>_xlfn.XLOOKUP($A68,HANDBU02!$C:$C,HANDBU02!D:D)</f>
        <v>241</v>
      </c>
      <c r="C68" s="8">
        <f>_xlfn.XLOOKUP($A68,FOLK1A!$A:$A,FOLK1A!B:B)</f>
        <v>11077</v>
      </c>
      <c r="D68" s="8">
        <f t="shared" si="13"/>
        <v>2.1756793355601696</v>
      </c>
      <c r="E68" s="8">
        <f t="shared" si="14"/>
        <v>21.756793355601697</v>
      </c>
      <c r="F68" s="8">
        <f>_xlfn.XLOOKUP(A68,HANDBU04!C:C,HANDBU04!D:D)</f>
        <v>276</v>
      </c>
      <c r="G68" s="8">
        <f t="shared" si="15"/>
        <v>1.1452282157676348</v>
      </c>
      <c r="H68" s="10">
        <f t="shared" si="16"/>
        <v>24.916493635460863</v>
      </c>
      <c r="I68" s="8">
        <f>_xlfn.XLOOKUP($A68,HANDBU02!$C:$C,HANDBU02!E:E)</f>
        <v>296</v>
      </c>
      <c r="J68" s="8">
        <f>_xlfn.XLOOKUP($A68,FOLK1A!$A:$A,FOLK1A!C:C)</f>
        <v>10885</v>
      </c>
      <c r="K68" s="9">
        <f t="shared" si="17"/>
        <v>2.7193385392742306</v>
      </c>
      <c r="L68" s="9">
        <f t="shared" si="18"/>
        <v>27.193385392742307</v>
      </c>
      <c r="M68" s="9">
        <f>_xlfn.XLOOKUP(A68,HANDBU04!C:C,HANDBU04!E:E)</f>
        <v>324</v>
      </c>
      <c r="N68" s="9">
        <f t="shared" si="19"/>
        <v>1.0945945945945945</v>
      </c>
      <c r="O68" s="10">
        <f t="shared" si="20"/>
        <v>29.765732659623335</v>
      </c>
      <c r="P68" s="9">
        <f t="shared" si="21"/>
        <v>55</v>
      </c>
      <c r="Q68" s="10">
        <f>J68-C68</f>
        <v>-192</v>
      </c>
      <c r="R68" s="9">
        <f t="shared" si="22"/>
        <v>48</v>
      </c>
      <c r="S68" s="9">
        <f t="shared" si="23"/>
        <v>0.54365920371406107</v>
      </c>
      <c r="T68" s="8">
        <f t="shared" si="24"/>
        <v>-5.0633621173040266E-2</v>
      </c>
      <c r="U68" s="9">
        <f t="shared" si="25"/>
        <v>5.4365920371406098</v>
      </c>
    </row>
    <row r="69" spans="1:21" x14ac:dyDescent="0.25">
      <c r="A69" s="3" t="s">
        <v>76</v>
      </c>
      <c r="B69" s="8">
        <f>_xlfn.XLOOKUP($A69,HANDBU02!$C:$C,HANDBU02!D:D)</f>
        <v>107</v>
      </c>
      <c r="C69" s="8">
        <f>_xlfn.XLOOKUP($A69,FOLK1A!$A:$A,FOLK1A!B:B)</f>
        <v>11523</v>
      </c>
      <c r="D69" s="8">
        <f t="shared" si="13"/>
        <v>0.92857762735398774</v>
      </c>
      <c r="E69" s="8">
        <f t="shared" si="14"/>
        <v>9.2857762735398772</v>
      </c>
      <c r="F69" s="8">
        <f>_xlfn.XLOOKUP(A69,HANDBU04!C:C,HANDBU04!D:D)</f>
        <v>125</v>
      </c>
      <c r="G69" s="8">
        <f t="shared" si="15"/>
        <v>1.1682242990654206</v>
      </c>
      <c r="H69" s="10">
        <f t="shared" si="16"/>
        <v>10.847869478434436</v>
      </c>
      <c r="I69" s="8">
        <f>_xlfn.XLOOKUP($A69,HANDBU02!$C:$C,HANDBU02!E:E)</f>
        <v>99</v>
      </c>
      <c r="J69" s="8">
        <f>_xlfn.XLOOKUP($A69,FOLK1A!$A:$A,FOLK1A!C:C)</f>
        <v>11499</v>
      </c>
      <c r="K69" s="9">
        <f t="shared" si="17"/>
        <v>0.86094442995043041</v>
      </c>
      <c r="L69" s="9">
        <f t="shared" si="18"/>
        <v>8.6094442995043039</v>
      </c>
      <c r="M69" s="9">
        <f>_xlfn.XLOOKUP(A69,HANDBU04!C:C,HANDBU04!E:E)</f>
        <v>117</v>
      </c>
      <c r="N69" s="9">
        <f t="shared" si="19"/>
        <v>1.1818181818181819</v>
      </c>
      <c r="O69" s="10">
        <f t="shared" si="20"/>
        <v>10.174797808505087</v>
      </c>
      <c r="P69" s="9">
        <f t="shared" si="21"/>
        <v>-8</v>
      </c>
      <c r="Q69" s="10">
        <f>J69-C69</f>
        <v>-24</v>
      </c>
      <c r="R69" s="9">
        <f t="shared" si="22"/>
        <v>-8</v>
      </c>
      <c r="S69" s="9">
        <f t="shared" si="23"/>
        <v>-6.7633197403557332E-2</v>
      </c>
      <c r="T69" s="8">
        <f t="shared" si="24"/>
        <v>1.3593882752761299E-2</v>
      </c>
      <c r="U69" s="9">
        <f t="shared" si="25"/>
        <v>-0.67633197403557332</v>
      </c>
    </row>
    <row r="70" spans="1:21" x14ac:dyDescent="0.25">
      <c r="A70" s="3" t="s">
        <v>77</v>
      </c>
      <c r="B70" s="8">
        <f>_xlfn.XLOOKUP($A70,HANDBU02!$C:$C,HANDBU02!D:D)</f>
        <v>69</v>
      </c>
      <c r="C70" s="8">
        <f>_xlfn.XLOOKUP($A70,FOLK1A!$A:$A,FOLK1A!B:B)</f>
        <v>9842</v>
      </c>
      <c r="D70" s="8">
        <f t="shared" si="13"/>
        <v>0.70107701686649049</v>
      </c>
      <c r="E70" s="8">
        <f t="shared" si="14"/>
        <v>7.0107701686649051</v>
      </c>
      <c r="F70" s="8">
        <f>_xlfn.XLOOKUP(A70,HANDBU04!C:C,HANDBU04!D:D)</f>
        <v>72</v>
      </c>
      <c r="G70" s="8">
        <f t="shared" si="15"/>
        <v>1.0434782608695652</v>
      </c>
      <c r="H70" s="10">
        <f t="shared" si="16"/>
        <v>7.3155862629546835</v>
      </c>
      <c r="I70" s="8">
        <f>_xlfn.XLOOKUP($A70,HANDBU02!$C:$C,HANDBU02!E:E)</f>
        <v>67</v>
      </c>
      <c r="J70" s="8">
        <f>_xlfn.XLOOKUP($A70,FOLK1A!$A:$A,FOLK1A!C:C)</f>
        <v>9763</v>
      </c>
      <c r="K70" s="9">
        <f t="shared" si="17"/>
        <v>0.68626446788896855</v>
      </c>
      <c r="L70" s="9">
        <f t="shared" si="18"/>
        <v>6.8626446788896853</v>
      </c>
      <c r="M70" s="9">
        <f>_xlfn.XLOOKUP(A70,HANDBU04!C:C,HANDBU04!E:E)</f>
        <v>72</v>
      </c>
      <c r="N70" s="9">
        <f t="shared" si="19"/>
        <v>1.0746268656716418</v>
      </c>
      <c r="O70" s="10">
        <f t="shared" si="20"/>
        <v>7.3747823414933933</v>
      </c>
      <c r="P70" s="9">
        <f t="shared" si="21"/>
        <v>-2</v>
      </c>
      <c r="Q70" s="10">
        <f>J70-C70</f>
        <v>-79</v>
      </c>
      <c r="R70" s="9">
        <f t="shared" si="22"/>
        <v>0</v>
      </c>
      <c r="S70" s="9">
        <f t="shared" si="23"/>
        <v>-1.4812548977521933E-2</v>
      </c>
      <c r="T70" s="8">
        <f t="shared" si="24"/>
        <v>3.1148604802076596E-2</v>
      </c>
      <c r="U70" s="9">
        <f t="shared" si="25"/>
        <v>-0.14812548977521978</v>
      </c>
    </row>
    <row r="71" spans="1:21" x14ac:dyDescent="0.25">
      <c r="A71" s="3" t="s">
        <v>78</v>
      </c>
      <c r="B71" s="8">
        <f>_xlfn.XLOOKUP($A71,HANDBU02!$C:$C,HANDBU02!D:D)</f>
        <v>157</v>
      </c>
      <c r="C71" s="8">
        <f>_xlfn.XLOOKUP($A71,FOLK1A!$A:$A,FOLK1A!B:B)</f>
        <v>20408</v>
      </c>
      <c r="D71" s="8">
        <f t="shared" si="13"/>
        <v>0.76930615444923556</v>
      </c>
      <c r="E71" s="8">
        <f t="shared" si="14"/>
        <v>7.6930615444923554</v>
      </c>
      <c r="F71" s="8">
        <f>_xlfn.XLOOKUP(A71,HANDBU04!C:C,HANDBU04!D:D)</f>
        <v>171</v>
      </c>
      <c r="G71" s="8">
        <f t="shared" si="15"/>
        <v>1.089171974522293</v>
      </c>
      <c r="H71" s="10">
        <f t="shared" si="16"/>
        <v>8.3790670325362591</v>
      </c>
      <c r="I71" s="8">
        <f>_xlfn.XLOOKUP($A71,HANDBU02!$C:$C,HANDBU02!E:E)</f>
        <v>155</v>
      </c>
      <c r="J71" s="8">
        <f>_xlfn.XLOOKUP($A71,FOLK1A!$A:$A,FOLK1A!C:C)</f>
        <v>20497</v>
      </c>
      <c r="K71" s="9">
        <f t="shared" si="17"/>
        <v>0.75620822559398937</v>
      </c>
      <c r="L71" s="9">
        <f t="shared" si="18"/>
        <v>7.5620822559398935</v>
      </c>
      <c r="M71" s="9">
        <f>_xlfn.XLOOKUP(A71,HANDBU04!C:C,HANDBU04!E:E)</f>
        <v>173</v>
      </c>
      <c r="N71" s="9">
        <f t="shared" si="19"/>
        <v>1.1161290322580646</v>
      </c>
      <c r="O71" s="10">
        <f t="shared" si="20"/>
        <v>8.4402595501780748</v>
      </c>
      <c r="P71" s="9">
        <f t="shared" si="21"/>
        <v>-2</v>
      </c>
      <c r="Q71" s="10">
        <f>J71-C71</f>
        <v>89</v>
      </c>
      <c r="R71" s="9">
        <f t="shared" si="22"/>
        <v>2</v>
      </c>
      <c r="S71" s="9">
        <f t="shared" si="23"/>
        <v>-1.3097928855246188E-2</v>
      </c>
      <c r="T71" s="8">
        <f t="shared" si="24"/>
        <v>2.6957057735771617E-2</v>
      </c>
      <c r="U71" s="9">
        <f t="shared" si="25"/>
        <v>-0.13097928855246188</v>
      </c>
    </row>
    <row r="72" spans="1:21" x14ac:dyDescent="0.25">
      <c r="A72" s="3" t="s">
        <v>79</v>
      </c>
      <c r="B72" s="8">
        <f>_xlfn.XLOOKUP($A72,HANDBU02!$C:$C,HANDBU02!D:D)</f>
        <v>95</v>
      </c>
      <c r="C72" s="8">
        <f>_xlfn.XLOOKUP($A72,FOLK1A!$A:$A,FOLK1A!B:B)</f>
        <v>6216</v>
      </c>
      <c r="D72" s="8">
        <f t="shared" si="13"/>
        <v>1.5283140283140282</v>
      </c>
      <c r="E72" s="8">
        <f t="shared" si="14"/>
        <v>15.283140283140282</v>
      </c>
      <c r="F72" s="8">
        <f>_xlfn.XLOOKUP(A72,HANDBU04!C:C,HANDBU04!D:D)</f>
        <v>126</v>
      </c>
      <c r="G72" s="8">
        <f t="shared" si="15"/>
        <v>1.3263157894736841</v>
      </c>
      <c r="H72" s="10">
        <f t="shared" si="16"/>
        <v>20.27027027027027</v>
      </c>
      <c r="I72" s="8">
        <f>_xlfn.XLOOKUP($A72,HANDBU02!$C:$C,HANDBU02!E:E)</f>
        <v>94</v>
      </c>
      <c r="J72" s="8">
        <f>_xlfn.XLOOKUP($A72,FOLK1A!$A:$A,FOLK1A!C:C)</f>
        <v>6118</v>
      </c>
      <c r="K72" s="9">
        <f t="shared" si="17"/>
        <v>1.5364498202026806</v>
      </c>
      <c r="L72" s="9">
        <f t="shared" si="18"/>
        <v>15.364498202026805</v>
      </c>
      <c r="M72" s="9">
        <f>_xlfn.XLOOKUP(A72,HANDBU04!C:C,HANDBU04!E:E)</f>
        <v>123</v>
      </c>
      <c r="N72" s="9">
        <f t="shared" si="19"/>
        <v>1.3085106382978724</v>
      </c>
      <c r="O72" s="10">
        <f t="shared" si="20"/>
        <v>20.104609349460606</v>
      </c>
      <c r="P72" s="9">
        <f t="shared" si="21"/>
        <v>-1</v>
      </c>
      <c r="Q72" s="10">
        <f>J72-C72</f>
        <v>-98</v>
      </c>
      <c r="R72" s="9">
        <f t="shared" si="22"/>
        <v>-3</v>
      </c>
      <c r="S72" s="9">
        <f t="shared" si="23"/>
        <v>8.1357918886524327E-3</v>
      </c>
      <c r="T72" s="8">
        <f t="shared" si="24"/>
        <v>-1.7805151175811718E-2</v>
      </c>
      <c r="U72" s="9">
        <f t="shared" si="25"/>
        <v>8.1357918886522995E-2</v>
      </c>
    </row>
    <row r="73" spans="1:21" x14ac:dyDescent="0.25">
      <c r="A73" s="3" t="s">
        <v>80</v>
      </c>
      <c r="B73" s="8">
        <f>_xlfn.XLOOKUP($A73,HANDBU02!$C:$C,HANDBU02!D:D)</f>
        <v>39</v>
      </c>
      <c r="C73" s="8">
        <f>_xlfn.XLOOKUP($A73,FOLK1A!$A:$A,FOLK1A!B:B)</f>
        <v>4851</v>
      </c>
      <c r="D73" s="8">
        <f t="shared" si="13"/>
        <v>0.80395794681508959</v>
      </c>
      <c r="E73" s="8">
        <f t="shared" si="14"/>
        <v>8.0395794681508974</v>
      </c>
      <c r="F73" s="8">
        <f>_xlfn.XLOOKUP(A73,HANDBU04!C:C,HANDBU04!D:D)</f>
        <v>45</v>
      </c>
      <c r="G73" s="8">
        <f t="shared" si="15"/>
        <v>1.1538461538461537</v>
      </c>
      <c r="H73" s="10">
        <f t="shared" si="16"/>
        <v>9.2764378478664185</v>
      </c>
      <c r="I73" s="8">
        <f>_xlfn.XLOOKUP($A73,HANDBU02!$C:$C,HANDBU02!E:E)</f>
        <v>41</v>
      </c>
      <c r="J73" s="8">
        <f>_xlfn.XLOOKUP($A73,FOLK1A!$A:$A,FOLK1A!C:C)</f>
        <v>4838</v>
      </c>
      <c r="K73" s="9">
        <f t="shared" si="17"/>
        <v>0.84745762711864403</v>
      </c>
      <c r="L73" s="9">
        <f t="shared" si="18"/>
        <v>8.4745762711864412</v>
      </c>
      <c r="M73" s="9">
        <f>_xlfn.XLOOKUP(A73,HANDBU04!C:C,HANDBU04!E:E)</f>
        <v>45</v>
      </c>
      <c r="N73" s="9">
        <f t="shared" si="19"/>
        <v>1.0975609756097562</v>
      </c>
      <c r="O73" s="10">
        <f t="shared" si="20"/>
        <v>9.3013642000826788</v>
      </c>
      <c r="P73" s="9">
        <f t="shared" si="21"/>
        <v>2</v>
      </c>
      <c r="Q73" s="10">
        <f>J73-C73</f>
        <v>-13</v>
      </c>
      <c r="R73" s="9">
        <f t="shared" si="22"/>
        <v>0</v>
      </c>
      <c r="S73" s="9">
        <f t="shared" si="23"/>
        <v>4.3499680303554444E-2</v>
      </c>
      <c r="T73" s="8">
        <f t="shared" si="24"/>
        <v>-5.6285178236397559E-2</v>
      </c>
      <c r="U73" s="9">
        <f t="shared" si="25"/>
        <v>0.43499680303554378</v>
      </c>
    </row>
    <row r="74" spans="1:21" x14ac:dyDescent="0.25">
      <c r="A74" s="3" t="s">
        <v>81</v>
      </c>
      <c r="B74" s="8">
        <f>_xlfn.XLOOKUP($A74,HANDBU02!$C:$C,HANDBU02!D:D)</f>
        <v>217</v>
      </c>
      <c r="C74" s="8">
        <f>_xlfn.XLOOKUP($A74,FOLK1A!$A:$A,FOLK1A!B:B)</f>
        <v>19428</v>
      </c>
      <c r="D74" s="8">
        <f t="shared" si="13"/>
        <v>1.1169446160181182</v>
      </c>
      <c r="E74" s="8">
        <f t="shared" si="14"/>
        <v>11.169446160181181</v>
      </c>
      <c r="F74" s="8">
        <f>_xlfn.XLOOKUP(A74,HANDBU04!C:C,HANDBU04!D:D)</f>
        <v>244</v>
      </c>
      <c r="G74" s="8">
        <f t="shared" si="15"/>
        <v>1.1244239631336406</v>
      </c>
      <c r="H74" s="10">
        <f t="shared" si="16"/>
        <v>12.559192917438748</v>
      </c>
      <c r="I74" s="8">
        <f>_xlfn.XLOOKUP($A74,HANDBU02!$C:$C,HANDBU02!E:E)</f>
        <v>206</v>
      </c>
      <c r="J74" s="8">
        <f>_xlfn.XLOOKUP($A74,FOLK1A!$A:$A,FOLK1A!C:C)</f>
        <v>19342</v>
      </c>
      <c r="K74" s="9">
        <f t="shared" si="17"/>
        <v>1.0650398097404612</v>
      </c>
      <c r="L74" s="9">
        <f t="shared" si="18"/>
        <v>10.650398097404613</v>
      </c>
      <c r="M74" s="9">
        <f>_xlfn.XLOOKUP(A74,HANDBU04!C:C,HANDBU04!E:E)</f>
        <v>250</v>
      </c>
      <c r="N74" s="9">
        <f t="shared" si="19"/>
        <v>1.2135922330097086</v>
      </c>
      <c r="O74" s="10">
        <f t="shared" si="20"/>
        <v>12.925240409471616</v>
      </c>
      <c r="P74" s="9">
        <f t="shared" si="21"/>
        <v>-11</v>
      </c>
      <c r="Q74" s="10">
        <f>J74-C74</f>
        <v>-86</v>
      </c>
      <c r="R74" s="9">
        <f t="shared" si="22"/>
        <v>6</v>
      </c>
      <c r="S74" s="9">
        <f t="shared" si="23"/>
        <v>-5.1904806277657034E-2</v>
      </c>
      <c r="T74" s="8">
        <f t="shared" si="24"/>
        <v>8.9168269876068074E-2</v>
      </c>
      <c r="U74" s="9">
        <f t="shared" si="25"/>
        <v>-0.51904806277656768</v>
      </c>
    </row>
    <row r="75" spans="1:21" x14ac:dyDescent="0.25">
      <c r="A75" s="3" t="s">
        <v>82</v>
      </c>
      <c r="B75" s="8">
        <f>_xlfn.XLOOKUP($A75,HANDBU02!$C:$C,HANDBU02!D:D)</f>
        <v>18</v>
      </c>
      <c r="C75" s="8">
        <f>_xlfn.XLOOKUP($A75,FOLK1A!$A:$A,FOLK1A!B:B)</f>
        <v>521</v>
      </c>
      <c r="D75" s="8">
        <f t="shared" si="13"/>
        <v>3.45489443378119</v>
      </c>
      <c r="E75" s="8">
        <f t="shared" si="14"/>
        <v>34.548944337811896</v>
      </c>
      <c r="F75" s="8">
        <f>_xlfn.XLOOKUP(A75,HANDBU04!C:C,HANDBU04!D:D)</f>
        <v>20</v>
      </c>
      <c r="G75" s="8">
        <f t="shared" si="15"/>
        <v>1.1111111111111112</v>
      </c>
      <c r="H75" s="10">
        <f t="shared" si="16"/>
        <v>38.387715930902111</v>
      </c>
      <c r="I75" s="8">
        <f>_xlfn.XLOOKUP($A75,HANDBU02!$C:$C,HANDBU02!E:E)</f>
        <v>18</v>
      </c>
      <c r="J75" s="8">
        <f>_xlfn.XLOOKUP($A75,FOLK1A!$A:$A,FOLK1A!C:C)</f>
        <v>504</v>
      </c>
      <c r="K75" s="9">
        <f t="shared" si="17"/>
        <v>3.5714285714285712</v>
      </c>
      <c r="L75" s="9">
        <f t="shared" si="18"/>
        <v>35.714285714285715</v>
      </c>
      <c r="M75" s="9">
        <f>_xlfn.XLOOKUP(A75,HANDBU04!C:C,HANDBU04!E:E)</f>
        <v>20</v>
      </c>
      <c r="N75" s="9">
        <f t="shared" si="19"/>
        <v>1.1111111111111112</v>
      </c>
      <c r="O75" s="10">
        <f t="shared" si="20"/>
        <v>39.682539682539684</v>
      </c>
      <c r="P75" s="9">
        <f t="shared" si="21"/>
        <v>0</v>
      </c>
      <c r="Q75" s="10">
        <f>J75-C75</f>
        <v>-17</v>
      </c>
      <c r="R75" s="9">
        <f t="shared" si="22"/>
        <v>0</v>
      </c>
      <c r="S75" s="9">
        <f t="shared" si="23"/>
        <v>0.11653413764738119</v>
      </c>
      <c r="T75" s="8">
        <f t="shared" si="24"/>
        <v>0</v>
      </c>
      <c r="U75" s="9">
        <f t="shared" si="25"/>
        <v>1.165341376473819</v>
      </c>
    </row>
    <row r="76" spans="1:21" x14ac:dyDescent="0.25">
      <c r="A76" s="3" t="s">
        <v>83</v>
      </c>
      <c r="B76" s="8">
        <f>_xlfn.XLOOKUP($A76,HANDBU02!$C:$C,HANDBU02!D:D)</f>
        <v>269</v>
      </c>
      <c r="C76" s="8">
        <f>_xlfn.XLOOKUP($A76,FOLK1A!$A:$A,FOLK1A!B:B)</f>
        <v>22076</v>
      </c>
      <c r="D76" s="8">
        <f t="shared" si="13"/>
        <v>1.2185178474361298</v>
      </c>
      <c r="E76" s="8">
        <f t="shared" si="14"/>
        <v>12.185178474361297</v>
      </c>
      <c r="F76" s="8">
        <f>_xlfn.XLOOKUP(A76,HANDBU04!C:C,HANDBU04!D:D)</f>
        <v>307</v>
      </c>
      <c r="G76" s="8">
        <f t="shared" si="15"/>
        <v>1.1412639405204461</v>
      </c>
      <c r="H76" s="10">
        <f t="shared" si="16"/>
        <v>13.906504801594492</v>
      </c>
      <c r="I76" s="8">
        <f>_xlfn.XLOOKUP($A76,HANDBU02!$C:$C,HANDBU02!E:E)</f>
        <v>285</v>
      </c>
      <c r="J76" s="8">
        <f>_xlfn.XLOOKUP($A76,FOLK1A!$A:$A,FOLK1A!C:C)</f>
        <v>22213</v>
      </c>
      <c r="K76" s="9">
        <f t="shared" si="17"/>
        <v>1.2830324584702653</v>
      </c>
      <c r="L76" s="9">
        <f t="shared" si="18"/>
        <v>12.830324584702652</v>
      </c>
      <c r="M76" s="9">
        <f>_xlfn.XLOOKUP(A76,HANDBU04!C:C,HANDBU04!E:E)</f>
        <v>324</v>
      </c>
      <c r="N76" s="9">
        <f t="shared" si="19"/>
        <v>1.1368421052631579</v>
      </c>
      <c r="O76" s="10">
        <f t="shared" si="20"/>
        <v>14.586053212083014</v>
      </c>
      <c r="P76" s="9">
        <f t="shared" si="21"/>
        <v>16</v>
      </c>
      <c r="Q76" s="10">
        <f>J76-C76</f>
        <v>137</v>
      </c>
      <c r="R76" s="9">
        <f t="shared" si="22"/>
        <v>17</v>
      </c>
      <c r="S76" s="9">
        <f t="shared" si="23"/>
        <v>6.4514611034135472E-2</v>
      </c>
      <c r="T76" s="8">
        <f t="shared" si="24"/>
        <v>-4.4218352572882313E-3</v>
      </c>
      <c r="U76" s="9">
        <f t="shared" si="25"/>
        <v>0.64514611034135427</v>
      </c>
    </row>
    <row r="77" spans="1:21" x14ac:dyDescent="0.25">
      <c r="A77" s="3" t="s">
        <v>84</v>
      </c>
      <c r="B77" s="8">
        <f>_xlfn.XLOOKUP($A77,HANDBU02!$C:$C,HANDBU02!D:D)</f>
        <v>195</v>
      </c>
      <c r="C77" s="8">
        <f>_xlfn.XLOOKUP($A77,FOLK1A!$A:$A,FOLK1A!B:B)</f>
        <v>16304</v>
      </c>
      <c r="D77" s="8">
        <f t="shared" si="13"/>
        <v>1.1960255152109911</v>
      </c>
      <c r="E77" s="8">
        <f t="shared" si="14"/>
        <v>11.960255152109912</v>
      </c>
      <c r="F77" s="8">
        <f>_xlfn.XLOOKUP(A77,HANDBU04!C:C,HANDBU04!D:D)</f>
        <v>220</v>
      </c>
      <c r="G77" s="8">
        <f t="shared" si="15"/>
        <v>1.1282051282051282</v>
      </c>
      <c r="H77" s="10">
        <f t="shared" si="16"/>
        <v>13.493621197252208</v>
      </c>
      <c r="I77" s="8">
        <f>_xlfn.XLOOKUP($A77,HANDBU02!$C:$C,HANDBU02!E:E)</f>
        <v>197</v>
      </c>
      <c r="J77" s="8">
        <f>_xlfn.XLOOKUP($A77,FOLK1A!$A:$A,FOLK1A!C:C)</f>
        <v>16316</v>
      </c>
      <c r="K77" s="9">
        <f t="shared" si="17"/>
        <v>1.2074037754351556</v>
      </c>
      <c r="L77" s="9">
        <f t="shared" si="18"/>
        <v>12.074037754351558</v>
      </c>
      <c r="M77" s="9">
        <f>_xlfn.XLOOKUP(A77,HANDBU04!C:C,HANDBU04!E:E)</f>
        <v>220</v>
      </c>
      <c r="N77" s="9">
        <f t="shared" si="19"/>
        <v>1.116751269035533</v>
      </c>
      <c r="O77" s="10">
        <f t="shared" si="20"/>
        <v>13.483696984555039</v>
      </c>
      <c r="P77" s="9">
        <f t="shared" si="21"/>
        <v>2</v>
      </c>
      <c r="Q77" s="10">
        <f>J77-C77</f>
        <v>12</v>
      </c>
      <c r="R77" s="9">
        <f t="shared" si="22"/>
        <v>0</v>
      </c>
      <c r="S77" s="9">
        <f t="shared" si="23"/>
        <v>1.1378260224164549E-2</v>
      </c>
      <c r="T77" s="8">
        <f t="shared" si="24"/>
        <v>-1.1453859169595182E-2</v>
      </c>
      <c r="U77" s="9">
        <f t="shared" si="25"/>
        <v>0.11378260224164549</v>
      </c>
    </row>
    <row r="78" spans="1:21" x14ac:dyDescent="0.25">
      <c r="A78" s="3" t="s">
        <v>85</v>
      </c>
      <c r="B78" s="8">
        <f>_xlfn.XLOOKUP($A78,HANDBU02!$C:$C,HANDBU02!D:D)</f>
        <v>117</v>
      </c>
      <c r="C78" s="8">
        <f>_xlfn.XLOOKUP($A78,FOLK1A!$A:$A,FOLK1A!B:B)</f>
        <v>8564</v>
      </c>
      <c r="D78" s="8">
        <f t="shared" si="13"/>
        <v>1.3661840261560019</v>
      </c>
      <c r="E78" s="8">
        <f t="shared" si="14"/>
        <v>13.661840261560018</v>
      </c>
      <c r="F78" s="8">
        <f>_xlfn.XLOOKUP(A78,HANDBU04!C:C,HANDBU04!D:D)</f>
        <v>145</v>
      </c>
      <c r="G78" s="8">
        <f t="shared" si="15"/>
        <v>1.2393162393162394</v>
      </c>
      <c r="H78" s="10">
        <f t="shared" si="16"/>
        <v>16.93134049509575</v>
      </c>
      <c r="I78" s="8">
        <f>_xlfn.XLOOKUP($A78,HANDBU02!$C:$C,HANDBU02!E:E)</f>
        <v>132</v>
      </c>
      <c r="J78" s="8">
        <f>_xlfn.XLOOKUP($A78,FOLK1A!$A:$A,FOLK1A!C:C)</f>
        <v>8550</v>
      </c>
      <c r="K78" s="9">
        <f t="shared" si="17"/>
        <v>1.5438596491228072</v>
      </c>
      <c r="L78" s="9">
        <f t="shared" si="18"/>
        <v>15.438596491228068</v>
      </c>
      <c r="M78" s="9">
        <f>_xlfn.XLOOKUP(A78,HANDBU04!C:C,HANDBU04!E:E)</f>
        <v>159</v>
      </c>
      <c r="N78" s="9">
        <f t="shared" si="19"/>
        <v>1.2045454545454546</v>
      </c>
      <c r="O78" s="10">
        <f t="shared" si="20"/>
        <v>18.596491228070175</v>
      </c>
      <c r="P78" s="9">
        <f t="shared" si="21"/>
        <v>15</v>
      </c>
      <c r="Q78" s="10">
        <f>J78-C78</f>
        <v>-14</v>
      </c>
      <c r="R78" s="9">
        <f t="shared" si="22"/>
        <v>14</v>
      </c>
      <c r="S78" s="9">
        <f t="shared" si="23"/>
        <v>0.17767562296680528</v>
      </c>
      <c r="T78" s="8">
        <f t="shared" si="24"/>
        <v>-3.4770784770784768E-2</v>
      </c>
      <c r="U78" s="9">
        <f t="shared" si="25"/>
        <v>1.7767562296680506</v>
      </c>
    </row>
    <row r="79" spans="1:21" x14ac:dyDescent="0.25">
      <c r="A79" s="3" t="s">
        <v>86</v>
      </c>
      <c r="B79" s="8">
        <f>_xlfn.XLOOKUP($A79,HANDBU02!$C:$C,HANDBU02!D:D)</f>
        <v>907</v>
      </c>
      <c r="C79" s="8">
        <f>_xlfn.XLOOKUP($A79,FOLK1A!$A:$A,FOLK1A!B:B)</f>
        <v>65170</v>
      </c>
      <c r="D79" s="8">
        <f t="shared" si="13"/>
        <v>1.3917446677919287</v>
      </c>
      <c r="E79" s="8">
        <f t="shared" si="14"/>
        <v>13.917446677919287</v>
      </c>
      <c r="F79" s="8">
        <f>_xlfn.XLOOKUP(A79,HANDBU04!C:C,HANDBU04!D:D)</f>
        <v>1097</v>
      </c>
      <c r="G79" s="8">
        <f t="shared" si="15"/>
        <v>1.2094818081587653</v>
      </c>
      <c r="H79" s="10">
        <f t="shared" si="16"/>
        <v>16.832898572963018</v>
      </c>
      <c r="I79" s="8">
        <f>_xlfn.XLOOKUP($A79,HANDBU02!$C:$C,HANDBU02!E:E)</f>
        <v>885</v>
      </c>
      <c r="J79" s="8">
        <f>_xlfn.XLOOKUP($A79,FOLK1A!$A:$A,FOLK1A!C:C)</f>
        <v>65496</v>
      </c>
      <c r="K79" s="9">
        <f t="shared" si="17"/>
        <v>1.3512275558812752</v>
      </c>
      <c r="L79" s="9">
        <f t="shared" si="18"/>
        <v>13.512275558812753</v>
      </c>
      <c r="M79" s="9">
        <f>_xlfn.XLOOKUP(A79,HANDBU04!C:C,HANDBU04!E:E)</f>
        <v>1032</v>
      </c>
      <c r="N79" s="9">
        <f t="shared" si="19"/>
        <v>1.1661016949152543</v>
      </c>
      <c r="O79" s="10">
        <f t="shared" si="20"/>
        <v>15.756687431293516</v>
      </c>
      <c r="P79" s="9">
        <f t="shared" si="21"/>
        <v>-22</v>
      </c>
      <c r="Q79" s="10">
        <f>J79-C79</f>
        <v>326</v>
      </c>
      <c r="R79" s="9">
        <f t="shared" si="22"/>
        <v>-65</v>
      </c>
      <c r="S79" s="9">
        <f t="shared" si="23"/>
        <v>-4.0517111910653547E-2</v>
      </c>
      <c r="T79" s="8">
        <f t="shared" si="24"/>
        <v>-4.3380113243510987E-2</v>
      </c>
      <c r="U79" s="9">
        <f t="shared" si="25"/>
        <v>-0.40517111910653369</v>
      </c>
    </row>
    <row r="80" spans="1:21" x14ac:dyDescent="0.25">
      <c r="A80" s="3" t="s">
        <v>87</v>
      </c>
      <c r="B80" s="8">
        <f>_xlfn.XLOOKUP($A80,HANDBU02!$C:$C,HANDBU02!D:D)</f>
        <v>191</v>
      </c>
      <c r="C80" s="8">
        <f>_xlfn.XLOOKUP($A80,FOLK1A!$A:$A,FOLK1A!B:B)</f>
        <v>18414</v>
      </c>
      <c r="D80" s="8">
        <f t="shared" si="13"/>
        <v>1.0372542630607147</v>
      </c>
      <c r="E80" s="8">
        <f t="shared" si="14"/>
        <v>10.372542630607146</v>
      </c>
      <c r="F80" s="8">
        <f>_xlfn.XLOOKUP(A80,HANDBU04!C:C,HANDBU04!D:D)</f>
        <v>209</v>
      </c>
      <c r="G80" s="8">
        <f t="shared" si="15"/>
        <v>1.0942408376963351</v>
      </c>
      <c r="H80" s="10">
        <f t="shared" si="16"/>
        <v>11.35005973715651</v>
      </c>
      <c r="I80" s="8">
        <f>_xlfn.XLOOKUP($A80,HANDBU02!$C:$C,HANDBU02!E:E)</f>
        <v>203</v>
      </c>
      <c r="J80" s="8">
        <f>_xlfn.XLOOKUP($A80,FOLK1A!$A:$A,FOLK1A!C:C)</f>
        <v>18258</v>
      </c>
      <c r="K80" s="9">
        <f t="shared" si="17"/>
        <v>1.1118413845985322</v>
      </c>
      <c r="L80" s="9">
        <f t="shared" si="18"/>
        <v>11.118413845985321</v>
      </c>
      <c r="M80" s="9">
        <f>_xlfn.XLOOKUP(A80,HANDBU04!C:C,HANDBU04!E:E)</f>
        <v>227</v>
      </c>
      <c r="N80" s="9">
        <f t="shared" si="19"/>
        <v>1.1182266009852218</v>
      </c>
      <c r="O80" s="10">
        <f t="shared" si="20"/>
        <v>12.432906123343193</v>
      </c>
      <c r="P80" s="9">
        <f t="shared" si="21"/>
        <v>12</v>
      </c>
      <c r="Q80" s="10">
        <f>J80-C80</f>
        <v>-156</v>
      </c>
      <c r="R80" s="9">
        <f t="shared" si="22"/>
        <v>18</v>
      </c>
      <c r="S80" s="9">
        <f t="shared" si="23"/>
        <v>7.4587121537817547E-2</v>
      </c>
      <c r="T80" s="8">
        <f t="shared" si="24"/>
        <v>2.3985763288886686E-2</v>
      </c>
      <c r="U80" s="9">
        <f t="shared" si="25"/>
        <v>0.74587121537817502</v>
      </c>
    </row>
    <row r="81" spans="1:21" x14ac:dyDescent="0.25">
      <c r="A81" s="3" t="s">
        <v>88</v>
      </c>
      <c r="B81" s="8">
        <f>_xlfn.XLOOKUP($A81,HANDBU02!$C:$C,HANDBU02!D:D)</f>
        <v>155</v>
      </c>
      <c r="C81" s="8">
        <f>_xlfn.XLOOKUP($A81,FOLK1A!$A:$A,FOLK1A!B:B)</f>
        <v>12224</v>
      </c>
      <c r="D81" s="8">
        <f t="shared" si="13"/>
        <v>1.267997382198953</v>
      </c>
      <c r="E81" s="8">
        <f t="shared" si="14"/>
        <v>12.679973821989529</v>
      </c>
      <c r="F81" s="8">
        <f>_xlfn.XLOOKUP(A81,HANDBU04!C:C,HANDBU04!D:D)</f>
        <v>180</v>
      </c>
      <c r="G81" s="8">
        <f t="shared" si="15"/>
        <v>1.1612903225806452</v>
      </c>
      <c r="H81" s="10">
        <f t="shared" si="16"/>
        <v>14.725130890052355</v>
      </c>
      <c r="I81" s="8">
        <f>_xlfn.XLOOKUP($A81,HANDBU02!$C:$C,HANDBU02!E:E)</f>
        <v>155</v>
      </c>
      <c r="J81" s="8">
        <f>_xlfn.XLOOKUP($A81,FOLK1A!$A:$A,FOLK1A!C:C)</f>
        <v>12045</v>
      </c>
      <c r="K81" s="9">
        <f t="shared" si="17"/>
        <v>1.2868410128684102</v>
      </c>
      <c r="L81" s="9">
        <f t="shared" si="18"/>
        <v>12.868410128684101</v>
      </c>
      <c r="M81" s="9">
        <f>_xlfn.XLOOKUP(A81,HANDBU04!C:C,HANDBU04!E:E)</f>
        <v>177</v>
      </c>
      <c r="N81" s="9">
        <f t="shared" si="19"/>
        <v>1.1419354838709677</v>
      </c>
      <c r="O81" s="10">
        <f t="shared" si="20"/>
        <v>14.694894146948942</v>
      </c>
      <c r="P81" s="9">
        <f t="shared" si="21"/>
        <v>0</v>
      </c>
      <c r="Q81" s="10">
        <f>J81-C81</f>
        <v>-179</v>
      </c>
      <c r="R81" s="9">
        <f t="shared" si="22"/>
        <v>-3</v>
      </c>
      <c r="S81" s="9">
        <f t="shared" si="23"/>
        <v>1.8843630669457268E-2</v>
      </c>
      <c r="T81" s="8">
        <f t="shared" si="24"/>
        <v>-1.935483870967758E-2</v>
      </c>
      <c r="U81" s="9">
        <f t="shared" si="25"/>
        <v>0.18843630669457134</v>
      </c>
    </row>
    <row r="82" spans="1:21" x14ac:dyDescent="0.25">
      <c r="A82" s="3" t="s">
        <v>89</v>
      </c>
      <c r="B82" s="8">
        <f>_xlfn.XLOOKUP($A82,HANDBU02!$C:$C,HANDBU02!D:D)</f>
        <v>119</v>
      </c>
      <c r="C82" s="8">
        <f>_xlfn.XLOOKUP($A82,FOLK1A!$A:$A,FOLK1A!B:B)</f>
        <v>9005</v>
      </c>
      <c r="D82" s="8">
        <f t="shared" si="13"/>
        <v>1.3214880621876737</v>
      </c>
      <c r="E82" s="8">
        <f t="shared" si="14"/>
        <v>13.214880621876734</v>
      </c>
      <c r="F82" s="8">
        <f>_xlfn.XLOOKUP(A82,HANDBU04!C:C,HANDBU04!D:D)</f>
        <v>139</v>
      </c>
      <c r="G82" s="8">
        <f t="shared" si="15"/>
        <v>1.1680672268907564</v>
      </c>
      <c r="H82" s="10">
        <f t="shared" si="16"/>
        <v>15.43586896168795</v>
      </c>
      <c r="I82" s="8">
        <f>_xlfn.XLOOKUP($A82,HANDBU02!$C:$C,HANDBU02!E:E)</f>
        <v>124</v>
      </c>
      <c r="J82" s="8">
        <f>_xlfn.XLOOKUP($A82,FOLK1A!$A:$A,FOLK1A!C:C)</f>
        <v>8989</v>
      </c>
      <c r="K82" s="9">
        <f t="shared" si="17"/>
        <v>1.3794637890755368</v>
      </c>
      <c r="L82" s="9">
        <f t="shared" si="18"/>
        <v>13.794637890755366</v>
      </c>
      <c r="M82" s="9">
        <f>_xlfn.XLOOKUP(A82,HANDBU04!C:C,HANDBU04!E:E)</f>
        <v>139</v>
      </c>
      <c r="N82" s="9">
        <f t="shared" si="19"/>
        <v>1.1209677419354838</v>
      </c>
      <c r="O82" s="10">
        <f t="shared" si="20"/>
        <v>15.46334408721771</v>
      </c>
      <c r="P82" s="9">
        <f t="shared" si="21"/>
        <v>5</v>
      </c>
      <c r="Q82" s="10">
        <f>J82-C82</f>
        <v>-16</v>
      </c>
      <c r="R82" s="9">
        <f t="shared" si="22"/>
        <v>0</v>
      </c>
      <c r="S82" s="9">
        <f t="shared" si="23"/>
        <v>5.7975726887863122E-2</v>
      </c>
      <c r="T82" s="8">
        <f t="shared" si="24"/>
        <v>-4.7099484955272608E-2</v>
      </c>
      <c r="U82" s="9">
        <f t="shared" si="25"/>
        <v>0.5797572688786321</v>
      </c>
    </row>
    <row r="83" spans="1:21" x14ac:dyDescent="0.25">
      <c r="A83" s="3" t="s">
        <v>90</v>
      </c>
      <c r="B83" s="8">
        <f>_xlfn.XLOOKUP($A83,HANDBU02!$C:$C,HANDBU02!D:D)</f>
        <v>18</v>
      </c>
      <c r="C83" s="8">
        <f>_xlfn.XLOOKUP($A83,FOLK1A!$A:$A,FOLK1A!B:B)</f>
        <v>3134</v>
      </c>
      <c r="D83" s="8">
        <f t="shared" si="13"/>
        <v>0.57434588385449903</v>
      </c>
      <c r="E83" s="8">
        <f t="shared" si="14"/>
        <v>5.7434588385449903</v>
      </c>
      <c r="F83" s="8">
        <f>_xlfn.XLOOKUP(A83,HANDBU04!C:C,HANDBU04!D:D)</f>
        <v>20</v>
      </c>
      <c r="G83" s="8">
        <f t="shared" si="15"/>
        <v>1.1111111111111112</v>
      </c>
      <c r="H83" s="10">
        <f t="shared" si="16"/>
        <v>6.3816209317166566</v>
      </c>
      <c r="I83" s="8">
        <f>_xlfn.XLOOKUP($A83,HANDBU02!$C:$C,HANDBU02!E:E)</f>
        <v>16</v>
      </c>
      <c r="J83" s="8">
        <f>_xlfn.XLOOKUP($A83,FOLK1A!$A:$A,FOLK1A!C:C)</f>
        <v>3047</v>
      </c>
      <c r="K83" s="9">
        <f t="shared" si="17"/>
        <v>0.52510666229077774</v>
      </c>
      <c r="L83" s="9">
        <f t="shared" si="18"/>
        <v>5.2510666229077776</v>
      </c>
      <c r="M83" s="9">
        <f>_xlfn.XLOOKUP(A83,HANDBU04!C:C,HANDBU04!E:E)</f>
        <v>17</v>
      </c>
      <c r="N83" s="9">
        <f t="shared" si="19"/>
        <v>1.0625</v>
      </c>
      <c r="O83" s="10">
        <f t="shared" si="20"/>
        <v>5.5792582868395142</v>
      </c>
      <c r="P83" s="9">
        <f t="shared" si="21"/>
        <v>-2</v>
      </c>
      <c r="Q83" s="10">
        <f>J83-C83</f>
        <v>-87</v>
      </c>
      <c r="R83" s="9">
        <f t="shared" si="22"/>
        <v>-3</v>
      </c>
      <c r="S83" s="9">
        <f t="shared" si="23"/>
        <v>-4.9239221563721292E-2</v>
      </c>
      <c r="T83" s="8">
        <f t="shared" si="24"/>
        <v>-4.861111111111116E-2</v>
      </c>
      <c r="U83" s="9">
        <f t="shared" si="25"/>
        <v>-0.49239221563721269</v>
      </c>
    </row>
    <row r="84" spans="1:21" x14ac:dyDescent="0.25">
      <c r="A84" s="3" t="s">
        <v>91</v>
      </c>
      <c r="B84" s="8">
        <f>_xlfn.XLOOKUP($A84,HANDBU02!$C:$C,HANDBU02!D:D)</f>
        <v>119</v>
      </c>
      <c r="C84" s="8">
        <f>_xlfn.XLOOKUP($A84,FOLK1A!$A:$A,FOLK1A!B:B)</f>
        <v>10832</v>
      </c>
      <c r="D84" s="8">
        <f t="shared" si="13"/>
        <v>1.0985967503692762</v>
      </c>
      <c r="E84" s="8">
        <f t="shared" si="14"/>
        <v>10.985967503692761</v>
      </c>
      <c r="F84" s="8">
        <f>_xlfn.XLOOKUP(A84,HANDBU04!C:C,HANDBU04!D:D)</f>
        <v>135</v>
      </c>
      <c r="G84" s="8">
        <f t="shared" si="15"/>
        <v>1.134453781512605</v>
      </c>
      <c r="H84" s="10">
        <f t="shared" si="16"/>
        <v>12.463072378138847</v>
      </c>
      <c r="I84" s="8">
        <f>_xlfn.XLOOKUP($A84,HANDBU02!$C:$C,HANDBU02!E:E)</f>
        <v>119</v>
      </c>
      <c r="J84" s="8">
        <f>_xlfn.XLOOKUP($A84,FOLK1A!$A:$A,FOLK1A!C:C)</f>
        <v>10669</v>
      </c>
      <c r="K84" s="9">
        <f t="shared" si="17"/>
        <v>1.1153810104039741</v>
      </c>
      <c r="L84" s="9">
        <f t="shared" si="18"/>
        <v>11.15381010403974</v>
      </c>
      <c r="M84" s="9">
        <f>_xlfn.XLOOKUP(A84,HANDBU04!C:C,HANDBU04!E:E)</f>
        <v>132</v>
      </c>
      <c r="N84" s="9">
        <f t="shared" si="19"/>
        <v>1.1092436974789917</v>
      </c>
      <c r="O84" s="10">
        <f t="shared" si="20"/>
        <v>12.372293560783579</v>
      </c>
      <c r="P84" s="9">
        <f t="shared" si="21"/>
        <v>0</v>
      </c>
      <c r="Q84" s="10">
        <f>J84-C84</f>
        <v>-163</v>
      </c>
      <c r="R84" s="9">
        <f t="shared" si="22"/>
        <v>-3</v>
      </c>
      <c r="S84" s="9">
        <f t="shared" si="23"/>
        <v>1.6784260034697907E-2</v>
      </c>
      <c r="T84" s="8">
        <f t="shared" si="24"/>
        <v>-2.5210084033613356E-2</v>
      </c>
      <c r="U84" s="9">
        <f t="shared" si="25"/>
        <v>0.16784260034697951</v>
      </c>
    </row>
    <row r="85" spans="1:21" x14ac:dyDescent="0.25">
      <c r="A85" s="3" t="s">
        <v>92</v>
      </c>
      <c r="B85" s="8">
        <f>_xlfn.XLOOKUP($A85,HANDBU02!$C:$C,HANDBU02!D:D)</f>
        <v>88</v>
      </c>
      <c r="C85" s="8">
        <f>_xlfn.XLOOKUP($A85,FOLK1A!$A:$A,FOLK1A!B:B)</f>
        <v>7878</v>
      </c>
      <c r="D85" s="8">
        <f t="shared" si="13"/>
        <v>1.1170347804011171</v>
      </c>
      <c r="E85" s="8">
        <f t="shared" si="14"/>
        <v>11.17034780401117</v>
      </c>
      <c r="F85" s="8">
        <f>_xlfn.XLOOKUP(A85,HANDBU04!C:C,HANDBU04!D:D)</f>
        <v>99</v>
      </c>
      <c r="G85" s="8">
        <f t="shared" si="15"/>
        <v>1.125</v>
      </c>
      <c r="H85" s="10">
        <f t="shared" si="16"/>
        <v>12.566641279512567</v>
      </c>
      <c r="I85" s="8">
        <f>_xlfn.XLOOKUP($A85,HANDBU02!$C:$C,HANDBU02!E:E)</f>
        <v>82</v>
      </c>
      <c r="J85" s="8">
        <f>_xlfn.XLOOKUP($A85,FOLK1A!$A:$A,FOLK1A!C:C)</f>
        <v>7657</v>
      </c>
      <c r="K85" s="9">
        <f t="shared" si="17"/>
        <v>1.0709155021548911</v>
      </c>
      <c r="L85" s="9">
        <f t="shared" si="18"/>
        <v>10.709155021548909</v>
      </c>
      <c r="M85" s="9">
        <f>_xlfn.XLOOKUP(A85,HANDBU04!C:C,HANDBU04!E:E)</f>
        <v>93</v>
      </c>
      <c r="N85" s="9">
        <f t="shared" si="19"/>
        <v>1.1341463414634145</v>
      </c>
      <c r="O85" s="10">
        <f t="shared" si="20"/>
        <v>12.145748987854251</v>
      </c>
      <c r="P85" s="9">
        <f t="shared" si="21"/>
        <v>-6</v>
      </c>
      <c r="Q85" s="10">
        <f>J85-C85</f>
        <v>-221</v>
      </c>
      <c r="R85" s="9">
        <f t="shared" si="22"/>
        <v>-6</v>
      </c>
      <c r="S85" s="9">
        <f t="shared" si="23"/>
        <v>-4.6119278246226081E-2</v>
      </c>
      <c r="T85" s="8">
        <f t="shared" si="24"/>
        <v>9.1463414634145312E-3</v>
      </c>
      <c r="U85" s="9">
        <f t="shared" si="25"/>
        <v>-0.46119278246226081</v>
      </c>
    </row>
    <row r="86" spans="1:21" x14ac:dyDescent="0.25">
      <c r="A86" s="3" t="s">
        <v>93</v>
      </c>
      <c r="B86" s="8">
        <f>_xlfn.XLOOKUP($A86,HANDBU02!$C:$C,HANDBU02!D:D)</f>
        <v>23</v>
      </c>
      <c r="C86" s="8">
        <f>_xlfn.XLOOKUP($A86,FOLK1A!$A:$A,FOLK1A!B:B)</f>
        <v>3539</v>
      </c>
      <c r="D86" s="8">
        <f t="shared" si="13"/>
        <v>0.64990110200621642</v>
      </c>
      <c r="E86" s="8">
        <f t="shared" si="14"/>
        <v>6.4990110200621638</v>
      </c>
      <c r="F86" s="8">
        <f>_xlfn.XLOOKUP(A86,HANDBU04!C:C,HANDBU04!D:D)</f>
        <v>24</v>
      </c>
      <c r="G86" s="8">
        <f t="shared" si="15"/>
        <v>1.0434782608695652</v>
      </c>
      <c r="H86" s="10">
        <f t="shared" si="16"/>
        <v>6.7815767165866063</v>
      </c>
      <c r="I86" s="8">
        <f>_xlfn.XLOOKUP($A86,HANDBU02!$C:$C,HANDBU02!E:E)</f>
        <v>29</v>
      </c>
      <c r="J86" s="8">
        <f>_xlfn.XLOOKUP($A86,FOLK1A!$A:$A,FOLK1A!C:C)</f>
        <v>3483</v>
      </c>
      <c r="K86" s="9">
        <f t="shared" si="17"/>
        <v>0.83261556129773184</v>
      </c>
      <c r="L86" s="9">
        <f t="shared" si="18"/>
        <v>8.3261556129773187</v>
      </c>
      <c r="M86" s="9">
        <f>_xlfn.XLOOKUP(A86,HANDBU04!C:C,HANDBU04!E:E)</f>
        <v>31</v>
      </c>
      <c r="N86" s="9">
        <f t="shared" si="19"/>
        <v>1.0689655172413792</v>
      </c>
      <c r="O86" s="10">
        <f t="shared" si="20"/>
        <v>8.9003732414585119</v>
      </c>
      <c r="P86" s="9">
        <f t="shared" si="21"/>
        <v>6</v>
      </c>
      <c r="Q86" s="10">
        <f>J86-C86</f>
        <v>-56</v>
      </c>
      <c r="R86" s="9">
        <f t="shared" si="22"/>
        <v>7</v>
      </c>
      <c r="S86" s="9">
        <f t="shared" si="23"/>
        <v>0.18271445929151542</v>
      </c>
      <c r="T86" s="8">
        <f t="shared" si="24"/>
        <v>2.5487256371814038E-2</v>
      </c>
      <c r="U86" s="9">
        <f t="shared" si="25"/>
        <v>1.8271445929151549</v>
      </c>
    </row>
    <row r="87" spans="1:21" x14ac:dyDescent="0.25">
      <c r="A87" s="3" t="s">
        <v>94</v>
      </c>
      <c r="B87" s="8">
        <f>_xlfn.XLOOKUP($A87,HANDBU02!$C:$C,HANDBU02!D:D)</f>
        <v>216</v>
      </c>
      <c r="C87" s="8">
        <f>_xlfn.XLOOKUP($A87,FOLK1A!$A:$A,FOLK1A!B:B)</f>
        <v>19661</v>
      </c>
      <c r="D87" s="8">
        <f t="shared" si="13"/>
        <v>1.0986216367427903</v>
      </c>
      <c r="E87" s="8">
        <f t="shared" si="14"/>
        <v>10.986216367427902</v>
      </c>
      <c r="F87" s="8">
        <f>_xlfn.XLOOKUP(A87,HANDBU04!C:C,HANDBU04!D:D)</f>
        <v>261</v>
      </c>
      <c r="G87" s="8">
        <f t="shared" si="15"/>
        <v>1.2083333333333333</v>
      </c>
      <c r="H87" s="10">
        <f t="shared" si="16"/>
        <v>13.275011443975382</v>
      </c>
      <c r="I87" s="8">
        <f>_xlfn.XLOOKUP($A87,HANDBU02!$C:$C,HANDBU02!E:E)</f>
        <v>220</v>
      </c>
      <c r="J87" s="8">
        <f>_xlfn.XLOOKUP($A87,FOLK1A!$A:$A,FOLK1A!C:C)</f>
        <v>19390</v>
      </c>
      <c r="K87" s="9">
        <f t="shared" si="17"/>
        <v>1.1346054667354306</v>
      </c>
      <c r="L87" s="9">
        <f t="shared" si="18"/>
        <v>11.346054667354306</v>
      </c>
      <c r="M87" s="9">
        <f>_xlfn.XLOOKUP(A87,HANDBU04!C:C,HANDBU04!E:E)</f>
        <v>260</v>
      </c>
      <c r="N87" s="9">
        <f t="shared" si="19"/>
        <v>1.1818181818181819</v>
      </c>
      <c r="O87" s="10">
        <f t="shared" si="20"/>
        <v>13.408973697782361</v>
      </c>
      <c r="P87" s="9">
        <f t="shared" si="21"/>
        <v>4</v>
      </c>
      <c r="Q87" s="10">
        <f>J87-C87</f>
        <v>-271</v>
      </c>
      <c r="R87" s="9">
        <f t="shared" si="22"/>
        <v>-1</v>
      </c>
      <c r="S87" s="9">
        <f t="shared" si="23"/>
        <v>3.598382999264027E-2</v>
      </c>
      <c r="T87" s="8">
        <f t="shared" si="24"/>
        <v>-2.6515151515151381E-2</v>
      </c>
      <c r="U87" s="9">
        <f t="shared" si="25"/>
        <v>0.35983829992640359</v>
      </c>
    </row>
    <row r="88" spans="1:21" x14ac:dyDescent="0.25">
      <c r="A88" s="3" t="s">
        <v>95</v>
      </c>
      <c r="B88" s="8">
        <f>_xlfn.XLOOKUP($A88,HANDBU02!$C:$C,HANDBU02!D:D)</f>
        <v>98</v>
      </c>
      <c r="C88" s="8">
        <f>_xlfn.XLOOKUP($A88,FOLK1A!$A:$A,FOLK1A!B:B)</f>
        <v>7660</v>
      </c>
      <c r="D88" s="8">
        <f t="shared" si="13"/>
        <v>1.2793733681462143</v>
      </c>
      <c r="E88" s="8">
        <f t="shared" si="14"/>
        <v>12.793733681462141</v>
      </c>
      <c r="F88" s="8">
        <f>_xlfn.XLOOKUP(A88,HANDBU04!C:C,HANDBU04!D:D)</f>
        <v>112</v>
      </c>
      <c r="G88" s="8">
        <f t="shared" si="15"/>
        <v>1.1428571428571428</v>
      </c>
      <c r="H88" s="10">
        <f t="shared" si="16"/>
        <v>14.621409921671018</v>
      </c>
      <c r="I88" s="8">
        <f>_xlfn.XLOOKUP($A88,HANDBU02!$C:$C,HANDBU02!E:E)</f>
        <v>108</v>
      </c>
      <c r="J88" s="8">
        <f>_xlfn.XLOOKUP($A88,FOLK1A!$A:$A,FOLK1A!C:C)</f>
        <v>7548</v>
      </c>
      <c r="K88" s="9">
        <f t="shared" si="17"/>
        <v>1.4308426073131957</v>
      </c>
      <c r="L88" s="9">
        <f t="shared" si="18"/>
        <v>14.308426073131955</v>
      </c>
      <c r="M88" s="9">
        <f>_xlfn.XLOOKUP(A88,HANDBU04!C:C,HANDBU04!E:E)</f>
        <v>121</v>
      </c>
      <c r="N88" s="9">
        <f t="shared" si="19"/>
        <v>1.1203703703703705</v>
      </c>
      <c r="O88" s="10">
        <f t="shared" si="20"/>
        <v>16.030736618971915</v>
      </c>
      <c r="P88" s="9">
        <f t="shared" si="21"/>
        <v>10</v>
      </c>
      <c r="Q88" s="10">
        <f>J88-C88</f>
        <v>-112</v>
      </c>
      <c r="R88" s="9">
        <f t="shared" si="22"/>
        <v>9</v>
      </c>
      <c r="S88" s="9">
        <f t="shared" si="23"/>
        <v>0.15146923916698141</v>
      </c>
      <c r="T88" s="8">
        <f t="shared" si="24"/>
        <v>-2.2486772486772333E-2</v>
      </c>
      <c r="U88" s="9">
        <f t="shared" si="25"/>
        <v>1.5146923916698132</v>
      </c>
    </row>
    <row r="89" spans="1:21" x14ac:dyDescent="0.25">
      <c r="A89" s="3" t="s">
        <v>96</v>
      </c>
      <c r="B89" s="8">
        <f>_xlfn.XLOOKUP($A89,HANDBU02!$C:$C,HANDBU02!D:D)</f>
        <v>164</v>
      </c>
      <c r="C89" s="8">
        <f>_xlfn.XLOOKUP($A89,FOLK1A!$A:$A,FOLK1A!B:B)</f>
        <v>9576</v>
      </c>
      <c r="D89" s="8">
        <f t="shared" si="13"/>
        <v>1.7126148705096074</v>
      </c>
      <c r="E89" s="8">
        <f t="shared" si="14"/>
        <v>17.126148705096071</v>
      </c>
      <c r="F89" s="8">
        <f>_xlfn.XLOOKUP(A89,HANDBU04!C:C,HANDBU04!D:D)</f>
        <v>186</v>
      </c>
      <c r="G89" s="8">
        <f t="shared" si="15"/>
        <v>1.1341463414634145</v>
      </c>
      <c r="H89" s="10">
        <f t="shared" si="16"/>
        <v>19.423558897243108</v>
      </c>
      <c r="I89" s="8">
        <f>_xlfn.XLOOKUP($A89,HANDBU02!$C:$C,HANDBU02!E:E)</f>
        <v>129</v>
      </c>
      <c r="J89" s="8">
        <f>_xlfn.XLOOKUP($A89,FOLK1A!$A:$A,FOLK1A!C:C)</f>
        <v>9366</v>
      </c>
      <c r="K89" s="9">
        <f t="shared" si="17"/>
        <v>1.3773222293401666</v>
      </c>
      <c r="L89" s="9">
        <f t="shared" si="18"/>
        <v>13.773222293401666</v>
      </c>
      <c r="M89" s="9">
        <f>_xlfn.XLOOKUP(A89,HANDBU04!C:C,HANDBU04!E:E)</f>
        <v>145</v>
      </c>
      <c r="N89" s="9">
        <f t="shared" si="19"/>
        <v>1.124031007751938</v>
      </c>
      <c r="O89" s="10">
        <f t="shared" si="20"/>
        <v>15.481528934443734</v>
      </c>
      <c r="P89" s="9">
        <f t="shared" si="21"/>
        <v>-35</v>
      </c>
      <c r="Q89" s="10">
        <f>J89-C89</f>
        <v>-210</v>
      </c>
      <c r="R89" s="9">
        <f t="shared" si="22"/>
        <v>-41</v>
      </c>
      <c r="S89" s="9">
        <f t="shared" si="23"/>
        <v>-0.3352926411694408</v>
      </c>
      <c r="T89" s="8">
        <f t="shared" si="24"/>
        <v>-1.0115333711476548E-2</v>
      </c>
      <c r="U89" s="9">
        <f t="shared" si="25"/>
        <v>-3.3529264116944049</v>
      </c>
    </row>
    <row r="90" spans="1:21" x14ac:dyDescent="0.25">
      <c r="A90" s="3" t="s">
        <v>97</v>
      </c>
      <c r="B90" s="8">
        <f>_xlfn.XLOOKUP($A90,HANDBU02!$C:$C,HANDBU02!D:D)</f>
        <v>89</v>
      </c>
      <c r="C90" s="8">
        <f>_xlfn.XLOOKUP($A90,FOLK1A!$A:$A,FOLK1A!B:B)</f>
        <v>11584</v>
      </c>
      <c r="D90" s="8">
        <f t="shared" si="13"/>
        <v>0.76830110497237569</v>
      </c>
      <c r="E90" s="8">
        <f t="shared" si="14"/>
        <v>7.6830110497237571</v>
      </c>
      <c r="F90" s="8">
        <f>_xlfn.XLOOKUP(A90,HANDBU04!C:C,HANDBU04!D:D)</f>
        <v>97</v>
      </c>
      <c r="G90" s="8">
        <f t="shared" si="15"/>
        <v>1.0898876404494382</v>
      </c>
      <c r="H90" s="10">
        <f t="shared" si="16"/>
        <v>8.3736187845303878</v>
      </c>
      <c r="I90" s="8">
        <f>_xlfn.XLOOKUP($A90,HANDBU02!$C:$C,HANDBU02!E:E)</f>
        <v>102</v>
      </c>
      <c r="J90" s="8">
        <f>_xlfn.XLOOKUP($A90,FOLK1A!$A:$A,FOLK1A!C:C)</f>
        <v>11377</v>
      </c>
      <c r="K90" s="9">
        <f t="shared" si="17"/>
        <v>0.89654566230113386</v>
      </c>
      <c r="L90" s="9">
        <f t="shared" si="18"/>
        <v>8.9654566230113382</v>
      </c>
      <c r="M90" s="9">
        <f>_xlfn.XLOOKUP(A90,HANDBU04!C:C,HANDBU04!E:E)</f>
        <v>111</v>
      </c>
      <c r="N90" s="9">
        <f t="shared" si="19"/>
        <v>1.088235294117647</v>
      </c>
      <c r="O90" s="10">
        <f t="shared" si="20"/>
        <v>9.7565263250417509</v>
      </c>
      <c r="P90" s="9">
        <f t="shared" si="21"/>
        <v>13</v>
      </c>
      <c r="Q90" s="10">
        <f>J90-C90</f>
        <v>-207</v>
      </c>
      <c r="R90" s="9">
        <f t="shared" si="22"/>
        <v>14</v>
      </c>
      <c r="S90" s="9">
        <f t="shared" si="23"/>
        <v>0.12824455732875817</v>
      </c>
      <c r="T90" s="8">
        <f t="shared" si="24"/>
        <v>-1.6523463317912324E-3</v>
      </c>
      <c r="U90" s="9">
        <f t="shared" si="25"/>
        <v>1.282445573287581</v>
      </c>
    </row>
    <row r="91" spans="1:21" x14ac:dyDescent="0.25">
      <c r="A91" s="3" t="s">
        <v>98</v>
      </c>
      <c r="B91" s="8">
        <f>_xlfn.XLOOKUP($A91,HANDBU02!$C:$C,HANDBU02!D:D)</f>
        <v>51</v>
      </c>
      <c r="C91" s="8">
        <f>_xlfn.XLOOKUP($A91,FOLK1A!$A:$A,FOLK1A!B:B)</f>
        <v>7223</v>
      </c>
      <c r="D91" s="8">
        <f t="shared" si="13"/>
        <v>0.70607780700539946</v>
      </c>
      <c r="E91" s="8">
        <f t="shared" si="14"/>
        <v>7.0607780700539946</v>
      </c>
      <c r="F91" s="8">
        <f>_xlfn.XLOOKUP(A91,HANDBU04!C:C,HANDBU04!D:D)</f>
        <v>61</v>
      </c>
      <c r="G91" s="8">
        <f t="shared" si="15"/>
        <v>1.196078431372549</v>
      </c>
      <c r="H91" s="10">
        <f t="shared" si="16"/>
        <v>8.4452443582998757</v>
      </c>
      <c r="I91" s="8">
        <f>_xlfn.XLOOKUP($A91,HANDBU02!$C:$C,HANDBU02!E:E)</f>
        <v>53</v>
      </c>
      <c r="J91" s="8">
        <f>_xlfn.XLOOKUP($A91,FOLK1A!$A:$A,FOLK1A!C:C)</f>
        <v>7175</v>
      </c>
      <c r="K91" s="9">
        <f t="shared" si="17"/>
        <v>0.73867595818815335</v>
      </c>
      <c r="L91" s="9">
        <f t="shared" si="18"/>
        <v>7.3867595818815337</v>
      </c>
      <c r="M91" s="9">
        <f>_xlfn.XLOOKUP(A91,HANDBU04!C:C,HANDBU04!E:E)</f>
        <v>55</v>
      </c>
      <c r="N91" s="9">
        <f t="shared" si="19"/>
        <v>1.0377358490566038</v>
      </c>
      <c r="O91" s="10">
        <f t="shared" si="20"/>
        <v>7.6655052264808363</v>
      </c>
      <c r="P91" s="9">
        <f t="shared" si="21"/>
        <v>2</v>
      </c>
      <c r="Q91" s="10">
        <f>J91-C91</f>
        <v>-48</v>
      </c>
      <c r="R91" s="9">
        <f t="shared" si="22"/>
        <v>-6</v>
      </c>
      <c r="S91" s="9">
        <f t="shared" si="23"/>
        <v>3.2598151182753887E-2</v>
      </c>
      <c r="T91" s="8">
        <f t="shared" si="24"/>
        <v>-0.15834258231594522</v>
      </c>
      <c r="U91" s="9">
        <f t="shared" si="25"/>
        <v>0.32598151182753909</v>
      </c>
    </row>
    <row r="92" spans="1:21" x14ac:dyDescent="0.25">
      <c r="A92" s="3" t="s">
        <v>100</v>
      </c>
      <c r="B92" s="8">
        <f>_xlfn.XLOOKUP($A92,HANDBU02!$C:$C,HANDBU02!D:D)</f>
        <v>77</v>
      </c>
      <c r="C92" s="8">
        <f>_xlfn.XLOOKUP($A92,FOLK1A!$A:$A,FOLK1A!B:B)</f>
        <v>7646</v>
      </c>
      <c r="D92" s="8">
        <f t="shared" si="13"/>
        <v>1.0070625163484175</v>
      </c>
      <c r="E92" s="8">
        <f t="shared" si="14"/>
        <v>10.070625163484175</v>
      </c>
      <c r="F92" s="8">
        <f>_xlfn.XLOOKUP(A92,HANDBU04!C:C,HANDBU04!D:D)</f>
        <v>90</v>
      </c>
      <c r="G92" s="8">
        <f t="shared" si="15"/>
        <v>1.1688311688311688</v>
      </c>
      <c r="H92" s="10">
        <f t="shared" si="16"/>
        <v>11.770860580695789</v>
      </c>
      <c r="I92" s="8">
        <f>_xlfn.XLOOKUP($A92,HANDBU02!$C:$C,HANDBU02!E:E)</f>
        <v>80</v>
      </c>
      <c r="J92" s="8">
        <f>_xlfn.XLOOKUP($A92,FOLK1A!$A:$A,FOLK1A!C:C)</f>
        <v>7561</v>
      </c>
      <c r="K92" s="9">
        <f t="shared" si="17"/>
        <v>1.0580611030286999</v>
      </c>
      <c r="L92" s="9">
        <f t="shared" si="18"/>
        <v>10.580611030286999</v>
      </c>
      <c r="M92" s="9">
        <f>_xlfn.XLOOKUP(A92,HANDBU04!C:C,HANDBU04!E:E)</f>
        <v>95</v>
      </c>
      <c r="N92" s="9">
        <f t="shared" si="19"/>
        <v>1.1875</v>
      </c>
      <c r="O92" s="10">
        <f t="shared" si="20"/>
        <v>12.564475598465812</v>
      </c>
      <c r="P92" s="9">
        <f t="shared" si="21"/>
        <v>3</v>
      </c>
      <c r="Q92" s="10">
        <f>J92-C92</f>
        <v>-85</v>
      </c>
      <c r="R92" s="9">
        <f t="shared" si="22"/>
        <v>5</v>
      </c>
      <c r="S92" s="9">
        <f t="shared" si="23"/>
        <v>5.0998586680282454E-2</v>
      </c>
      <c r="T92" s="8">
        <f t="shared" si="24"/>
        <v>1.8668831168831224E-2</v>
      </c>
      <c r="U92" s="9">
        <f t="shared" si="25"/>
        <v>0.50998586680282365</v>
      </c>
    </row>
    <row r="93" spans="1:21" x14ac:dyDescent="0.25">
      <c r="A93" s="3" t="s">
        <v>101</v>
      </c>
      <c r="B93" s="8">
        <f>_xlfn.XLOOKUP($A93,HANDBU02!$C:$C,HANDBU02!D:D)</f>
        <v>40</v>
      </c>
      <c r="C93" s="8">
        <f>_xlfn.XLOOKUP($A93,FOLK1A!$A:$A,FOLK1A!B:B)</f>
        <v>3505</v>
      </c>
      <c r="D93" s="8">
        <f t="shared" si="13"/>
        <v>1.1412268188302426</v>
      </c>
      <c r="E93" s="8">
        <f t="shared" si="14"/>
        <v>11.412268188302425</v>
      </c>
      <c r="F93" s="8">
        <f>_xlfn.XLOOKUP(A93,HANDBU04!C:C,HANDBU04!D:D)</f>
        <v>53</v>
      </c>
      <c r="G93" s="8">
        <f t="shared" si="15"/>
        <v>1.325</v>
      </c>
      <c r="H93" s="10">
        <f t="shared" si="16"/>
        <v>15.121255349500714</v>
      </c>
      <c r="I93" s="8">
        <f>_xlfn.XLOOKUP($A93,HANDBU02!$C:$C,HANDBU02!E:E)</f>
        <v>43</v>
      </c>
      <c r="J93" s="8">
        <f>_xlfn.XLOOKUP($A93,FOLK1A!$A:$A,FOLK1A!C:C)</f>
        <v>3424</v>
      </c>
      <c r="K93" s="9">
        <f t="shared" si="17"/>
        <v>1.2558411214953271</v>
      </c>
      <c r="L93" s="9">
        <f t="shared" si="18"/>
        <v>12.558411214953271</v>
      </c>
      <c r="M93" s="9">
        <f>_xlfn.XLOOKUP(A93,HANDBU04!C:C,HANDBU04!E:E)</f>
        <v>54</v>
      </c>
      <c r="N93" s="9">
        <f t="shared" si="19"/>
        <v>1.2558139534883721</v>
      </c>
      <c r="O93" s="10">
        <f t="shared" si="20"/>
        <v>15.771028037383179</v>
      </c>
      <c r="P93" s="9">
        <f t="shared" si="21"/>
        <v>3</v>
      </c>
      <c r="Q93" s="10">
        <f>J93-C93</f>
        <v>-81</v>
      </c>
      <c r="R93" s="9">
        <f t="shared" si="22"/>
        <v>1</v>
      </c>
      <c r="S93" s="9">
        <f t="shared" si="23"/>
        <v>0.11461430266508454</v>
      </c>
      <c r="T93" s="8">
        <f t="shared" si="24"/>
        <v>-6.9186046511627852E-2</v>
      </c>
      <c r="U93" s="9">
        <f t="shared" si="25"/>
        <v>1.1461430266508454</v>
      </c>
    </row>
    <row r="94" spans="1:21" x14ac:dyDescent="0.25">
      <c r="A94" s="3" t="s">
        <v>102</v>
      </c>
      <c r="B94" s="8">
        <f>_xlfn.XLOOKUP($A94,HANDBU02!$C:$C,HANDBU02!D:D)</f>
        <v>114</v>
      </c>
      <c r="C94" s="8">
        <f>_xlfn.XLOOKUP($A94,FOLK1A!$A:$A,FOLK1A!B:B)</f>
        <v>7214</v>
      </c>
      <c r="D94" s="8">
        <f t="shared" si="13"/>
        <v>1.5802606043803715</v>
      </c>
      <c r="E94" s="8">
        <f t="shared" si="14"/>
        <v>15.802606043803713</v>
      </c>
      <c r="F94" s="8">
        <f>_xlfn.XLOOKUP(A94,HANDBU04!C:C,HANDBU04!D:D)</f>
        <v>141</v>
      </c>
      <c r="G94" s="8">
        <f t="shared" si="15"/>
        <v>1.236842105263158</v>
      </c>
      <c r="H94" s="10">
        <f t="shared" si="16"/>
        <v>19.545328527862488</v>
      </c>
      <c r="I94" s="8">
        <f>_xlfn.XLOOKUP($A94,HANDBU02!$C:$C,HANDBU02!E:E)</f>
        <v>106</v>
      </c>
      <c r="J94" s="8">
        <f>_xlfn.XLOOKUP($A94,FOLK1A!$A:$A,FOLK1A!C:C)</f>
        <v>7274</v>
      </c>
      <c r="K94" s="9">
        <f t="shared" si="17"/>
        <v>1.4572449821281275</v>
      </c>
      <c r="L94" s="9">
        <f t="shared" si="18"/>
        <v>14.572449821281277</v>
      </c>
      <c r="M94" s="9">
        <f>_xlfn.XLOOKUP(A94,HANDBU04!C:C,HANDBU04!E:E)</f>
        <v>120</v>
      </c>
      <c r="N94" s="9">
        <f t="shared" si="19"/>
        <v>1.1320754716981132</v>
      </c>
      <c r="O94" s="10">
        <f t="shared" si="20"/>
        <v>16.497113005224087</v>
      </c>
      <c r="P94" s="9">
        <f t="shared" si="21"/>
        <v>-8</v>
      </c>
      <c r="Q94" s="10">
        <f>J94-C94</f>
        <v>60</v>
      </c>
      <c r="R94" s="9">
        <f t="shared" si="22"/>
        <v>-21</v>
      </c>
      <c r="S94" s="9">
        <f t="shared" si="23"/>
        <v>-0.12301562225224405</v>
      </c>
      <c r="T94" s="8">
        <f t="shared" si="24"/>
        <v>-0.10476663356504479</v>
      </c>
      <c r="U94" s="9">
        <f t="shared" si="25"/>
        <v>-1.2301562225224369</v>
      </c>
    </row>
    <row r="95" spans="1:21" x14ac:dyDescent="0.25">
      <c r="A95" s="3" t="s">
        <v>103</v>
      </c>
      <c r="B95" s="8">
        <f>_xlfn.XLOOKUP($A95,HANDBU02!$C:$C,HANDBU02!D:D)</f>
        <v>46</v>
      </c>
      <c r="C95" s="8">
        <f>_xlfn.XLOOKUP($A95,FOLK1A!$A:$A,FOLK1A!B:B)</f>
        <v>8095</v>
      </c>
      <c r="D95" s="8">
        <f t="shared" si="13"/>
        <v>0.56825200741198278</v>
      </c>
      <c r="E95" s="8">
        <f t="shared" si="14"/>
        <v>5.682520074119827</v>
      </c>
      <c r="F95" s="8">
        <f>_xlfn.XLOOKUP(A95,HANDBU04!C:C,HANDBU04!D:D)</f>
        <v>53</v>
      </c>
      <c r="G95" s="8">
        <f t="shared" si="15"/>
        <v>1.1521739130434783</v>
      </c>
      <c r="H95" s="10">
        <f t="shared" si="16"/>
        <v>6.5472513897467568</v>
      </c>
      <c r="I95" s="8">
        <f>_xlfn.XLOOKUP($A95,HANDBU02!$C:$C,HANDBU02!E:E)</f>
        <v>65</v>
      </c>
      <c r="J95" s="8">
        <f>_xlfn.XLOOKUP($A95,FOLK1A!$A:$A,FOLK1A!C:C)</f>
        <v>8060</v>
      </c>
      <c r="K95" s="9">
        <f t="shared" si="17"/>
        <v>0.80645161290322576</v>
      </c>
      <c r="L95" s="9">
        <f t="shared" si="18"/>
        <v>8.064516129032258</v>
      </c>
      <c r="M95" s="9">
        <f>_xlfn.XLOOKUP(A95,HANDBU04!C:C,HANDBU04!E:E)</f>
        <v>79</v>
      </c>
      <c r="N95" s="9">
        <f t="shared" si="19"/>
        <v>1.2153846153846153</v>
      </c>
      <c r="O95" s="10">
        <f t="shared" si="20"/>
        <v>9.8014888337468982</v>
      </c>
      <c r="P95" s="9">
        <f t="shared" si="21"/>
        <v>19</v>
      </c>
      <c r="Q95" s="10">
        <f>J95-C95</f>
        <v>-35</v>
      </c>
      <c r="R95" s="9">
        <f t="shared" si="22"/>
        <v>26</v>
      </c>
      <c r="S95" s="9">
        <f t="shared" si="23"/>
        <v>0.23819960549124297</v>
      </c>
      <c r="T95" s="8">
        <f t="shared" si="24"/>
        <v>6.3210702341137015E-2</v>
      </c>
      <c r="U95" s="9">
        <f t="shared" si="25"/>
        <v>2.381996054912431</v>
      </c>
    </row>
    <row r="96" spans="1:21" x14ac:dyDescent="0.25">
      <c r="A96" s="3" t="s">
        <v>104</v>
      </c>
      <c r="B96" s="8">
        <f>_xlfn.XLOOKUP($A96,HANDBU02!$C:$C,HANDBU02!D:D)</f>
        <v>70</v>
      </c>
      <c r="C96" s="8">
        <f>_xlfn.XLOOKUP($A96,FOLK1A!$A:$A,FOLK1A!B:B)</f>
        <v>6679</v>
      </c>
      <c r="D96" s="8">
        <f t="shared" si="13"/>
        <v>1.0480610869890703</v>
      </c>
      <c r="E96" s="8">
        <f t="shared" si="14"/>
        <v>10.480610869890702</v>
      </c>
      <c r="F96" s="8">
        <f>_xlfn.XLOOKUP(A96,HANDBU04!C:C,HANDBU04!D:D)</f>
        <v>73</v>
      </c>
      <c r="G96" s="8">
        <f t="shared" si="15"/>
        <v>1.0428571428571429</v>
      </c>
      <c r="H96" s="10">
        <f t="shared" si="16"/>
        <v>10.929779907171731</v>
      </c>
      <c r="I96" s="8">
        <f>_xlfn.XLOOKUP($A96,HANDBU02!$C:$C,HANDBU02!E:E)</f>
        <v>67</v>
      </c>
      <c r="J96" s="8">
        <f>_xlfn.XLOOKUP($A96,FOLK1A!$A:$A,FOLK1A!C:C)</f>
        <v>6522</v>
      </c>
      <c r="K96" s="9">
        <f t="shared" si="17"/>
        <v>1.0272922416436676</v>
      </c>
      <c r="L96" s="9">
        <f t="shared" si="18"/>
        <v>10.272922416436675</v>
      </c>
      <c r="M96" s="9">
        <f>_xlfn.XLOOKUP(A96,HANDBU04!C:C,HANDBU04!E:E)</f>
        <v>68</v>
      </c>
      <c r="N96" s="9">
        <f t="shared" si="19"/>
        <v>1.0149253731343284</v>
      </c>
      <c r="O96" s="10">
        <f t="shared" si="20"/>
        <v>10.426249616681998</v>
      </c>
      <c r="P96" s="9">
        <f t="shared" si="21"/>
        <v>-3</v>
      </c>
      <c r="Q96" s="10">
        <f>J96-C96</f>
        <v>-157</v>
      </c>
      <c r="R96" s="9">
        <f t="shared" si="22"/>
        <v>-5</v>
      </c>
      <c r="S96" s="9">
        <f t="shared" si="23"/>
        <v>-2.0768845345402687E-2</v>
      </c>
      <c r="T96" s="8">
        <f t="shared" si="24"/>
        <v>-2.7931769722814526E-2</v>
      </c>
      <c r="U96" s="9">
        <f t="shared" si="25"/>
        <v>-0.20768845345402731</v>
      </c>
    </row>
    <row r="97" spans="1:21" x14ac:dyDescent="0.25">
      <c r="A97" s="3" t="s">
        <v>105</v>
      </c>
      <c r="B97" s="8">
        <f>_xlfn.XLOOKUP($A97,HANDBU02!$C:$C,HANDBU02!D:D)</f>
        <v>288</v>
      </c>
      <c r="C97" s="8">
        <f>_xlfn.XLOOKUP($A97,FOLK1A!$A:$A,FOLK1A!B:B)</f>
        <v>39817</v>
      </c>
      <c r="D97" s="8">
        <f t="shared" si="13"/>
        <v>0.72330913931235408</v>
      </c>
      <c r="E97" s="8">
        <f t="shared" si="14"/>
        <v>7.2330913931235399</v>
      </c>
      <c r="F97" s="8">
        <f>_xlfn.XLOOKUP(A97,HANDBU04!C:C,HANDBU04!D:D)</f>
        <v>319</v>
      </c>
      <c r="G97" s="8">
        <f t="shared" si="15"/>
        <v>1.1076388888888888</v>
      </c>
      <c r="H97" s="10">
        <f t="shared" si="16"/>
        <v>8.0116533139111432</v>
      </c>
      <c r="I97" s="8">
        <f>_xlfn.XLOOKUP($A97,HANDBU02!$C:$C,HANDBU02!E:E)</f>
        <v>314</v>
      </c>
      <c r="J97" s="8">
        <f>_xlfn.XLOOKUP($A97,FOLK1A!$A:$A,FOLK1A!C:C)</f>
        <v>39805</v>
      </c>
      <c r="K97" s="9">
        <f t="shared" si="17"/>
        <v>0.78884562240924516</v>
      </c>
      <c r="L97" s="9">
        <f t="shared" si="18"/>
        <v>7.888456224092451</v>
      </c>
      <c r="M97" s="9">
        <f>_xlfn.XLOOKUP(A97,HANDBU04!C:C,HANDBU04!E:E)</f>
        <v>348</v>
      </c>
      <c r="N97" s="9">
        <f t="shared" si="19"/>
        <v>1.10828025477707</v>
      </c>
      <c r="O97" s="10">
        <f t="shared" si="20"/>
        <v>8.7426202738349446</v>
      </c>
      <c r="P97" s="9">
        <f t="shared" si="21"/>
        <v>26</v>
      </c>
      <c r="Q97" s="10">
        <f>J97-C97</f>
        <v>-12</v>
      </c>
      <c r="R97" s="9">
        <f t="shared" si="22"/>
        <v>29</v>
      </c>
      <c r="S97" s="9">
        <f t="shared" si="23"/>
        <v>6.5536483096891085E-2</v>
      </c>
      <c r="T97" s="8">
        <f t="shared" si="24"/>
        <v>6.4136588818120011E-4</v>
      </c>
      <c r="U97" s="9">
        <f t="shared" si="25"/>
        <v>0.65536483096891107</v>
      </c>
    </row>
  </sheetData>
  <phoneticPr fontId="5" type="noConversion"/>
  <conditionalFormatting sqref="U3:U97">
    <cfRule type="colorScale" priority="1">
      <colorScale>
        <cfvo type="min"/>
        <cfvo type="num" val="$U$2"/>
        <cfvo type="max"/>
        <color rgb="FF63BE7B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workbookViewId="0">
      <selection activeCell="B4" sqref="B4"/>
    </sheetView>
  </sheetViews>
  <sheetFormatPr defaultRowHeight="15" x14ac:dyDescent="0.25"/>
  <cols>
    <col min="1" max="1" width="14.140625" customWidth="1"/>
    <col min="2" max="2" width="40.7109375" customWidth="1"/>
    <col min="3" max="3" width="19.140625" customWidth="1"/>
    <col min="4" max="5" width="7" customWidth="1"/>
  </cols>
  <sheetData>
    <row r="1" spans="1:5" ht="17.25" x14ac:dyDescent="0.3">
      <c r="A1" s="1" t="s">
        <v>0</v>
      </c>
    </row>
    <row r="2" spans="1:5" x14ac:dyDescent="0.25">
      <c r="A2" s="2" t="s">
        <v>1</v>
      </c>
    </row>
    <row r="3" spans="1:5" x14ac:dyDescent="0.25">
      <c r="D3" s="3" t="s">
        <v>2</v>
      </c>
      <c r="E3" s="3" t="s">
        <v>3</v>
      </c>
    </row>
    <row r="4" spans="1:5" x14ac:dyDescent="0.25">
      <c r="A4" s="3" t="s">
        <v>4</v>
      </c>
      <c r="B4" s="3" t="s">
        <v>5</v>
      </c>
      <c r="C4" s="3" t="s">
        <v>6</v>
      </c>
      <c r="D4" s="4">
        <v>13095</v>
      </c>
      <c r="E4" s="4">
        <v>13276</v>
      </c>
    </row>
    <row r="5" spans="1:5" x14ac:dyDescent="0.25">
      <c r="C5" s="3" t="s">
        <v>7</v>
      </c>
      <c r="D5" s="4">
        <v>1478</v>
      </c>
      <c r="E5" s="4">
        <v>1496</v>
      </c>
    </row>
    <row r="6" spans="1:5" x14ac:dyDescent="0.25">
      <c r="C6" s="3" t="s">
        <v>8</v>
      </c>
      <c r="D6" s="4">
        <v>160</v>
      </c>
      <c r="E6" s="4">
        <v>163</v>
      </c>
    </row>
    <row r="7" spans="1:5" x14ac:dyDescent="0.25">
      <c r="C7" s="3" t="s">
        <v>9</v>
      </c>
      <c r="D7" s="4">
        <v>7</v>
      </c>
      <c r="E7" s="4">
        <v>11</v>
      </c>
    </row>
    <row r="8" spans="1:5" x14ac:dyDescent="0.25">
      <c r="C8" s="3" t="s">
        <v>10</v>
      </c>
      <c r="D8" s="4">
        <v>67</v>
      </c>
      <c r="E8" s="4">
        <v>76</v>
      </c>
    </row>
    <row r="9" spans="1:5" x14ac:dyDescent="0.25">
      <c r="C9" s="3" t="s">
        <v>11</v>
      </c>
      <c r="D9" s="4">
        <v>35</v>
      </c>
      <c r="E9" s="4">
        <v>47</v>
      </c>
    </row>
    <row r="10" spans="1:5" x14ac:dyDescent="0.25">
      <c r="C10" s="3" t="s">
        <v>12</v>
      </c>
      <c r="D10" s="4">
        <v>132</v>
      </c>
      <c r="E10" s="4">
        <v>129</v>
      </c>
    </row>
    <row r="11" spans="1:5" x14ac:dyDescent="0.25">
      <c r="C11" s="3" t="s">
        <v>13</v>
      </c>
      <c r="D11" s="4">
        <v>93</v>
      </c>
      <c r="E11" s="4">
        <v>105</v>
      </c>
    </row>
    <row r="12" spans="1:5" x14ac:dyDescent="0.25">
      <c r="C12" s="3" t="s">
        <v>14</v>
      </c>
      <c r="D12" s="4">
        <v>209</v>
      </c>
      <c r="E12" s="4">
        <v>219</v>
      </c>
    </row>
    <row r="13" spans="1:5" x14ac:dyDescent="0.25">
      <c r="C13" s="3" t="s">
        <v>15</v>
      </c>
      <c r="D13" s="4">
        <v>173</v>
      </c>
      <c r="E13" s="4">
        <v>188</v>
      </c>
    </row>
    <row r="14" spans="1:5" x14ac:dyDescent="0.25">
      <c r="C14" s="3" t="s">
        <v>16</v>
      </c>
      <c r="D14" s="4">
        <v>43</v>
      </c>
      <c r="E14" s="4">
        <v>55</v>
      </c>
    </row>
    <row r="15" spans="1:5" x14ac:dyDescent="0.25">
      <c r="C15" s="3" t="s">
        <v>17</v>
      </c>
      <c r="D15" s="4">
        <v>48</v>
      </c>
      <c r="E15" s="4">
        <v>55</v>
      </c>
    </row>
    <row r="16" spans="1:5" x14ac:dyDescent="0.25">
      <c r="C16" s="3" t="s">
        <v>18</v>
      </c>
      <c r="D16" s="4">
        <v>316</v>
      </c>
      <c r="E16" s="4">
        <v>226</v>
      </c>
    </row>
    <row r="17" spans="3:5" x14ac:dyDescent="0.25">
      <c r="C17" s="3" t="s">
        <v>19</v>
      </c>
      <c r="D17" s="4">
        <v>103</v>
      </c>
      <c r="E17" s="4">
        <v>99</v>
      </c>
    </row>
    <row r="18" spans="3:5" x14ac:dyDescent="0.25">
      <c r="C18" s="3" t="s">
        <v>20</v>
      </c>
      <c r="D18" s="4">
        <v>52</v>
      </c>
      <c r="E18" s="4">
        <v>53</v>
      </c>
    </row>
    <row r="19" spans="3:5" x14ac:dyDescent="0.25">
      <c r="C19" s="3" t="s">
        <v>21</v>
      </c>
      <c r="D19" s="4">
        <v>125</v>
      </c>
      <c r="E19" s="4">
        <v>134</v>
      </c>
    </row>
    <row r="20" spans="3:5" x14ac:dyDescent="0.25">
      <c r="C20" s="3" t="s">
        <v>22</v>
      </c>
      <c r="D20" s="4">
        <v>103</v>
      </c>
      <c r="E20" s="4">
        <v>104</v>
      </c>
    </row>
    <row r="21" spans="3:5" x14ac:dyDescent="0.25">
      <c r="C21" s="3" t="s">
        <v>23</v>
      </c>
      <c r="D21" s="4">
        <v>51</v>
      </c>
      <c r="E21" s="4">
        <v>57</v>
      </c>
    </row>
    <row r="22" spans="3:5" x14ac:dyDescent="0.25">
      <c r="C22" s="3" t="s">
        <v>24</v>
      </c>
      <c r="D22" s="4">
        <v>95</v>
      </c>
      <c r="E22" s="4">
        <v>98</v>
      </c>
    </row>
    <row r="23" spans="3:5" x14ac:dyDescent="0.25">
      <c r="C23" s="3" t="s">
        <v>25</v>
      </c>
      <c r="D23" s="4">
        <v>96</v>
      </c>
      <c r="E23" s="4">
        <v>102</v>
      </c>
    </row>
    <row r="24" spans="3:5" x14ac:dyDescent="0.25">
      <c r="C24" s="3" t="s">
        <v>26</v>
      </c>
      <c r="D24" s="4">
        <v>117</v>
      </c>
      <c r="E24" s="4">
        <v>111</v>
      </c>
    </row>
    <row r="25" spans="3:5" x14ac:dyDescent="0.25">
      <c r="C25" s="3" t="s">
        <v>27</v>
      </c>
      <c r="D25" s="4">
        <v>141</v>
      </c>
      <c r="E25" s="4">
        <v>144</v>
      </c>
    </row>
    <row r="26" spans="3:5" x14ac:dyDescent="0.25">
      <c r="C26" s="3" t="s">
        <v>28</v>
      </c>
      <c r="D26" s="4">
        <v>104</v>
      </c>
      <c r="E26" s="4">
        <v>106</v>
      </c>
    </row>
    <row r="27" spans="3:5" x14ac:dyDescent="0.25">
      <c r="C27" s="3" t="s">
        <v>29</v>
      </c>
      <c r="D27" s="4">
        <v>47</v>
      </c>
      <c r="E27" s="4">
        <v>47</v>
      </c>
    </row>
    <row r="28" spans="3:5" x14ac:dyDescent="0.25">
      <c r="C28" s="3" t="s">
        <v>30</v>
      </c>
      <c r="D28" s="4">
        <v>49</v>
      </c>
      <c r="E28" s="4">
        <v>52</v>
      </c>
    </row>
    <row r="29" spans="3:5" x14ac:dyDescent="0.25">
      <c r="C29" s="3" t="s">
        <v>31</v>
      </c>
      <c r="D29" s="4">
        <v>280</v>
      </c>
      <c r="E29" s="4">
        <v>288</v>
      </c>
    </row>
    <row r="30" spans="3:5" x14ac:dyDescent="0.25">
      <c r="C30" s="3" t="s">
        <v>32</v>
      </c>
      <c r="D30" s="4">
        <v>197</v>
      </c>
      <c r="E30" s="4">
        <v>185</v>
      </c>
    </row>
    <row r="31" spans="3:5" x14ac:dyDescent="0.25">
      <c r="C31" s="3" t="s">
        <v>33</v>
      </c>
      <c r="D31" s="4">
        <v>32</v>
      </c>
      <c r="E31" s="4">
        <v>38</v>
      </c>
    </row>
    <row r="32" spans="3:5" x14ac:dyDescent="0.25">
      <c r="C32" s="3" t="s">
        <v>34</v>
      </c>
      <c r="D32" s="4">
        <v>128</v>
      </c>
      <c r="E32" s="4">
        <v>109</v>
      </c>
    </row>
    <row r="33" spans="3:5" x14ac:dyDescent="0.25">
      <c r="C33" s="3" t="s">
        <v>35</v>
      </c>
      <c r="D33" s="4">
        <v>36</v>
      </c>
      <c r="E33" s="4">
        <v>32</v>
      </c>
    </row>
    <row r="34" spans="3:5" x14ac:dyDescent="0.25">
      <c r="C34" s="3" t="s">
        <v>36</v>
      </c>
      <c r="D34" s="4">
        <v>85</v>
      </c>
      <c r="E34" s="4">
        <v>91</v>
      </c>
    </row>
    <row r="35" spans="3:5" x14ac:dyDescent="0.25">
      <c r="C35" s="3" t="s">
        <v>37</v>
      </c>
      <c r="D35" s="4">
        <v>98</v>
      </c>
      <c r="E35" s="4">
        <v>91</v>
      </c>
    </row>
    <row r="36" spans="3:5" x14ac:dyDescent="0.25">
      <c r="C36" s="3" t="s">
        <v>38</v>
      </c>
      <c r="D36" s="4">
        <v>46</v>
      </c>
      <c r="E36" s="4">
        <v>57</v>
      </c>
    </row>
    <row r="37" spans="3:5" x14ac:dyDescent="0.25">
      <c r="C37" s="3" t="s">
        <v>39</v>
      </c>
      <c r="D37" s="4">
        <v>150</v>
      </c>
      <c r="E37" s="4">
        <v>153</v>
      </c>
    </row>
    <row r="38" spans="3:5" x14ac:dyDescent="0.25">
      <c r="C38" s="3" t="s">
        <v>40</v>
      </c>
      <c r="D38" s="4">
        <v>33</v>
      </c>
      <c r="E38" s="4">
        <v>36</v>
      </c>
    </row>
    <row r="39" spans="3:5" x14ac:dyDescent="0.25">
      <c r="C39" s="3" t="s">
        <v>41</v>
      </c>
      <c r="D39" s="4">
        <v>45</v>
      </c>
      <c r="E39" s="4">
        <v>40</v>
      </c>
    </row>
    <row r="40" spans="3:5" x14ac:dyDescent="0.25">
      <c r="C40" s="3" t="s">
        <v>42</v>
      </c>
      <c r="D40" s="4">
        <v>88</v>
      </c>
      <c r="E40" s="4">
        <v>96</v>
      </c>
    </row>
    <row r="41" spans="3:5" x14ac:dyDescent="0.25">
      <c r="C41" s="3" t="s">
        <v>43</v>
      </c>
      <c r="D41" s="4">
        <v>181</v>
      </c>
      <c r="E41" s="4">
        <v>167</v>
      </c>
    </row>
    <row r="42" spans="3:5" x14ac:dyDescent="0.25">
      <c r="C42" s="3" t="s">
        <v>44</v>
      </c>
      <c r="D42" s="4">
        <v>81</v>
      </c>
      <c r="E42" s="4">
        <v>85</v>
      </c>
    </row>
    <row r="43" spans="3:5" x14ac:dyDescent="0.25">
      <c r="C43" s="3" t="s">
        <v>45</v>
      </c>
      <c r="D43" s="4">
        <v>312</v>
      </c>
      <c r="E43" s="4">
        <v>345</v>
      </c>
    </row>
    <row r="44" spans="3:5" x14ac:dyDescent="0.25">
      <c r="C44" s="3" t="s">
        <v>46</v>
      </c>
      <c r="D44" s="4">
        <v>94</v>
      </c>
      <c r="E44" s="4">
        <v>79</v>
      </c>
    </row>
    <row r="45" spans="3:5" x14ac:dyDescent="0.25">
      <c r="C45" s="3" t="s">
        <v>47</v>
      </c>
      <c r="D45" s="4">
        <v>52</v>
      </c>
      <c r="E45" s="4">
        <v>51</v>
      </c>
    </row>
    <row r="46" spans="3:5" x14ac:dyDescent="0.25">
      <c r="C46" s="3" t="s">
        <v>48</v>
      </c>
      <c r="D46" s="4">
        <v>84</v>
      </c>
      <c r="E46" s="4">
        <v>104</v>
      </c>
    </row>
    <row r="47" spans="3:5" x14ac:dyDescent="0.25">
      <c r="C47" s="3" t="s">
        <v>49</v>
      </c>
      <c r="D47" s="4">
        <v>202</v>
      </c>
      <c r="E47" s="4">
        <v>198</v>
      </c>
    </row>
    <row r="48" spans="3:5" x14ac:dyDescent="0.25">
      <c r="C48" s="3" t="s">
        <v>50</v>
      </c>
      <c r="D48" s="4">
        <v>48</v>
      </c>
      <c r="E48" s="4">
        <v>48</v>
      </c>
    </row>
    <row r="49" spans="3:5" x14ac:dyDescent="0.25">
      <c r="C49" s="3" t="s">
        <v>51</v>
      </c>
      <c r="D49" s="4">
        <v>25</v>
      </c>
      <c r="E49" s="4">
        <v>25</v>
      </c>
    </row>
    <row r="50" spans="3:5" x14ac:dyDescent="0.25">
      <c r="C50" s="3" t="s">
        <v>52</v>
      </c>
      <c r="D50" s="4">
        <v>84</v>
      </c>
      <c r="E50" s="4">
        <v>78</v>
      </c>
    </row>
    <row r="51" spans="3:5" x14ac:dyDescent="0.25">
      <c r="C51" s="3" t="s">
        <v>53</v>
      </c>
      <c r="D51" s="4">
        <v>71</v>
      </c>
      <c r="E51" s="4">
        <v>68</v>
      </c>
    </row>
    <row r="52" spans="3:5" x14ac:dyDescent="0.25">
      <c r="C52" s="3" t="s">
        <v>54</v>
      </c>
      <c r="D52" s="4">
        <v>105</v>
      </c>
      <c r="E52" s="4">
        <v>103</v>
      </c>
    </row>
    <row r="53" spans="3:5" x14ac:dyDescent="0.25">
      <c r="C53" s="3" t="s">
        <v>55</v>
      </c>
      <c r="D53" s="4">
        <v>56</v>
      </c>
      <c r="E53" s="4">
        <v>66</v>
      </c>
    </row>
    <row r="54" spans="3:5" x14ac:dyDescent="0.25">
      <c r="C54" s="3" t="s">
        <v>56</v>
      </c>
      <c r="D54" s="4">
        <v>14</v>
      </c>
      <c r="E54" s="4">
        <v>12</v>
      </c>
    </row>
    <row r="55" spans="3:5" x14ac:dyDescent="0.25">
      <c r="C55" s="3" t="s">
        <v>57</v>
      </c>
      <c r="D55" s="4">
        <v>49</v>
      </c>
      <c r="E55" s="4">
        <v>49</v>
      </c>
    </row>
    <row r="56" spans="3:5" x14ac:dyDescent="0.25">
      <c r="C56" s="3" t="s">
        <v>58</v>
      </c>
      <c r="D56" s="4">
        <v>38</v>
      </c>
      <c r="E56" s="4">
        <v>46</v>
      </c>
    </row>
    <row r="57" spans="3:5" x14ac:dyDescent="0.25">
      <c r="C57" s="3" t="s">
        <v>59</v>
      </c>
      <c r="D57" s="4">
        <v>42</v>
      </c>
      <c r="E57" s="4">
        <v>45</v>
      </c>
    </row>
    <row r="58" spans="3:5" x14ac:dyDescent="0.25">
      <c r="C58" s="3" t="s">
        <v>60</v>
      </c>
      <c r="D58" s="4">
        <v>306</v>
      </c>
      <c r="E58" s="4">
        <v>279</v>
      </c>
    </row>
    <row r="59" spans="3:5" x14ac:dyDescent="0.25">
      <c r="C59" s="3" t="s">
        <v>61</v>
      </c>
      <c r="D59" s="4">
        <v>115</v>
      </c>
      <c r="E59" s="4">
        <v>111</v>
      </c>
    </row>
    <row r="60" spans="3:5" x14ac:dyDescent="0.25">
      <c r="C60" s="3" t="s">
        <v>62</v>
      </c>
      <c r="D60" s="5" t="s">
        <v>63</v>
      </c>
      <c r="E60" s="5" t="s">
        <v>63</v>
      </c>
    </row>
    <row r="61" spans="3:5" x14ac:dyDescent="0.25">
      <c r="C61" s="3" t="s">
        <v>64</v>
      </c>
      <c r="D61" s="4">
        <v>105</v>
      </c>
      <c r="E61" s="4">
        <v>102</v>
      </c>
    </row>
    <row r="62" spans="3:5" x14ac:dyDescent="0.25">
      <c r="C62" s="3" t="s">
        <v>65</v>
      </c>
      <c r="D62" s="4">
        <v>158</v>
      </c>
      <c r="E62" s="4">
        <v>151</v>
      </c>
    </row>
    <row r="63" spans="3:5" x14ac:dyDescent="0.25">
      <c r="C63" s="3" t="s">
        <v>66</v>
      </c>
      <c r="D63" s="5" t="s">
        <v>63</v>
      </c>
      <c r="E63" s="5" t="s">
        <v>63</v>
      </c>
    </row>
    <row r="64" spans="3:5" x14ac:dyDescent="0.25">
      <c r="C64" s="3" t="s">
        <v>67</v>
      </c>
      <c r="D64" s="4">
        <v>74</v>
      </c>
      <c r="E64" s="4">
        <v>69</v>
      </c>
    </row>
    <row r="65" spans="3:5" x14ac:dyDescent="0.25">
      <c r="C65" s="3" t="s">
        <v>68</v>
      </c>
      <c r="D65" s="4">
        <v>46</v>
      </c>
      <c r="E65" s="4">
        <v>58</v>
      </c>
    </row>
    <row r="66" spans="3:5" x14ac:dyDescent="0.25">
      <c r="C66" s="3" t="s">
        <v>69</v>
      </c>
      <c r="D66" s="4">
        <v>241</v>
      </c>
      <c r="E66" s="4">
        <v>258</v>
      </c>
    </row>
    <row r="67" spans="3:5" x14ac:dyDescent="0.25">
      <c r="C67" s="3" t="s">
        <v>70</v>
      </c>
      <c r="D67" s="4">
        <v>70</v>
      </c>
      <c r="E67" s="4">
        <v>68</v>
      </c>
    </row>
    <row r="68" spans="3:5" x14ac:dyDescent="0.25">
      <c r="C68" s="3" t="s">
        <v>71</v>
      </c>
      <c r="D68" s="4">
        <v>27</v>
      </c>
      <c r="E68" s="4">
        <v>29</v>
      </c>
    </row>
    <row r="69" spans="3:5" x14ac:dyDescent="0.25">
      <c r="C69" s="3" t="s">
        <v>72</v>
      </c>
      <c r="D69" s="4">
        <v>63</v>
      </c>
      <c r="E69" s="4">
        <v>82</v>
      </c>
    </row>
    <row r="70" spans="3:5" x14ac:dyDescent="0.25">
      <c r="C70" s="3" t="s">
        <v>73</v>
      </c>
      <c r="D70" s="4">
        <v>723</v>
      </c>
      <c r="E70" s="4">
        <v>759</v>
      </c>
    </row>
    <row r="71" spans="3:5" x14ac:dyDescent="0.25">
      <c r="C71" s="3" t="s">
        <v>74</v>
      </c>
      <c r="D71" s="4">
        <v>288</v>
      </c>
      <c r="E71" s="4">
        <v>272</v>
      </c>
    </row>
    <row r="72" spans="3:5" x14ac:dyDescent="0.25">
      <c r="C72" s="3" t="s">
        <v>75</v>
      </c>
      <c r="D72" s="4">
        <v>241</v>
      </c>
      <c r="E72" s="4">
        <v>296</v>
      </c>
    </row>
    <row r="73" spans="3:5" x14ac:dyDescent="0.25">
      <c r="C73" s="3" t="s">
        <v>76</v>
      </c>
      <c r="D73" s="4">
        <v>107</v>
      </c>
      <c r="E73" s="4">
        <v>99</v>
      </c>
    </row>
    <row r="74" spans="3:5" x14ac:dyDescent="0.25">
      <c r="C74" s="3" t="s">
        <v>77</v>
      </c>
      <c r="D74" s="4">
        <v>69</v>
      </c>
      <c r="E74" s="4">
        <v>67</v>
      </c>
    </row>
    <row r="75" spans="3:5" x14ac:dyDescent="0.25">
      <c r="C75" s="3" t="s">
        <v>78</v>
      </c>
      <c r="D75" s="4">
        <v>157</v>
      </c>
      <c r="E75" s="4">
        <v>155</v>
      </c>
    </row>
    <row r="76" spans="3:5" x14ac:dyDescent="0.25">
      <c r="C76" s="3" t="s">
        <v>79</v>
      </c>
      <c r="D76" s="4">
        <v>95</v>
      </c>
      <c r="E76" s="4">
        <v>94</v>
      </c>
    </row>
    <row r="77" spans="3:5" x14ac:dyDescent="0.25">
      <c r="C77" s="3" t="s">
        <v>80</v>
      </c>
      <c r="D77" s="4">
        <v>39</v>
      </c>
      <c r="E77" s="4">
        <v>41</v>
      </c>
    </row>
    <row r="78" spans="3:5" x14ac:dyDescent="0.25">
      <c r="C78" s="3" t="s">
        <v>81</v>
      </c>
      <c r="D78" s="4">
        <v>217</v>
      </c>
      <c r="E78" s="4">
        <v>206</v>
      </c>
    </row>
    <row r="79" spans="3:5" x14ac:dyDescent="0.25">
      <c r="C79" s="3" t="s">
        <v>82</v>
      </c>
      <c r="D79" s="4">
        <v>18</v>
      </c>
      <c r="E79" s="4">
        <v>18</v>
      </c>
    </row>
    <row r="80" spans="3:5" x14ac:dyDescent="0.25">
      <c r="C80" s="3" t="s">
        <v>83</v>
      </c>
      <c r="D80" s="4">
        <v>269</v>
      </c>
      <c r="E80" s="4">
        <v>285</v>
      </c>
    </row>
    <row r="81" spans="3:5" x14ac:dyDescent="0.25">
      <c r="C81" s="3" t="s">
        <v>84</v>
      </c>
      <c r="D81" s="4">
        <v>195</v>
      </c>
      <c r="E81" s="4">
        <v>197</v>
      </c>
    </row>
    <row r="82" spans="3:5" x14ac:dyDescent="0.25">
      <c r="C82" s="3" t="s">
        <v>85</v>
      </c>
      <c r="D82" s="4">
        <v>117</v>
      </c>
      <c r="E82" s="4">
        <v>132</v>
      </c>
    </row>
    <row r="83" spans="3:5" x14ac:dyDescent="0.25">
      <c r="C83" s="3" t="s">
        <v>86</v>
      </c>
      <c r="D83" s="4">
        <v>907</v>
      </c>
      <c r="E83" s="4">
        <v>885</v>
      </c>
    </row>
    <row r="84" spans="3:5" x14ac:dyDescent="0.25">
      <c r="C84" s="3" t="s">
        <v>87</v>
      </c>
      <c r="D84" s="4">
        <v>191</v>
      </c>
      <c r="E84" s="4">
        <v>203</v>
      </c>
    </row>
    <row r="85" spans="3:5" x14ac:dyDescent="0.25">
      <c r="C85" s="3" t="s">
        <v>88</v>
      </c>
      <c r="D85" s="4">
        <v>155</v>
      </c>
      <c r="E85" s="4">
        <v>155</v>
      </c>
    </row>
    <row r="86" spans="3:5" x14ac:dyDescent="0.25">
      <c r="C86" s="3" t="s">
        <v>89</v>
      </c>
      <c r="D86" s="4">
        <v>119</v>
      </c>
      <c r="E86" s="4">
        <v>124</v>
      </c>
    </row>
    <row r="87" spans="3:5" x14ac:dyDescent="0.25">
      <c r="C87" s="3" t="s">
        <v>90</v>
      </c>
      <c r="D87" s="4">
        <v>18</v>
      </c>
      <c r="E87" s="4">
        <v>16</v>
      </c>
    </row>
    <row r="88" spans="3:5" x14ac:dyDescent="0.25">
      <c r="C88" s="3" t="s">
        <v>91</v>
      </c>
      <c r="D88" s="4">
        <v>119</v>
      </c>
      <c r="E88" s="4">
        <v>119</v>
      </c>
    </row>
    <row r="89" spans="3:5" x14ac:dyDescent="0.25">
      <c r="C89" s="3" t="s">
        <v>92</v>
      </c>
      <c r="D89" s="4">
        <v>88</v>
      </c>
      <c r="E89" s="4">
        <v>82</v>
      </c>
    </row>
    <row r="90" spans="3:5" x14ac:dyDescent="0.25">
      <c r="C90" s="3" t="s">
        <v>93</v>
      </c>
      <c r="D90" s="4">
        <v>23</v>
      </c>
      <c r="E90" s="4">
        <v>29</v>
      </c>
    </row>
    <row r="91" spans="3:5" x14ac:dyDescent="0.25">
      <c r="C91" s="3" t="s">
        <v>94</v>
      </c>
      <c r="D91" s="4">
        <v>216</v>
      </c>
      <c r="E91" s="4">
        <v>220</v>
      </c>
    </row>
    <row r="92" spans="3:5" x14ac:dyDescent="0.25">
      <c r="C92" s="3" t="s">
        <v>95</v>
      </c>
      <c r="D92" s="4">
        <v>98</v>
      </c>
      <c r="E92" s="4">
        <v>108</v>
      </c>
    </row>
    <row r="93" spans="3:5" x14ac:dyDescent="0.25">
      <c r="C93" s="3" t="s">
        <v>96</v>
      </c>
      <c r="D93" s="4">
        <v>164</v>
      </c>
      <c r="E93" s="4">
        <v>129</v>
      </c>
    </row>
    <row r="94" spans="3:5" x14ac:dyDescent="0.25">
      <c r="C94" s="3" t="s">
        <v>97</v>
      </c>
      <c r="D94" s="4">
        <v>89</v>
      </c>
      <c r="E94" s="4">
        <v>102</v>
      </c>
    </row>
    <row r="95" spans="3:5" x14ac:dyDescent="0.25">
      <c r="C95" s="3" t="s">
        <v>98</v>
      </c>
      <c r="D95" s="4">
        <v>51</v>
      </c>
      <c r="E95" s="4">
        <v>53</v>
      </c>
    </row>
    <row r="96" spans="3:5" x14ac:dyDescent="0.25">
      <c r="C96" s="3" t="s">
        <v>99</v>
      </c>
      <c r="D96" s="5" t="s">
        <v>63</v>
      </c>
      <c r="E96" s="5" t="s">
        <v>63</v>
      </c>
    </row>
    <row r="97" spans="3:5" x14ac:dyDescent="0.25">
      <c r="C97" s="3" t="s">
        <v>100</v>
      </c>
      <c r="D97" s="4">
        <v>77</v>
      </c>
      <c r="E97" s="4">
        <v>80</v>
      </c>
    </row>
    <row r="98" spans="3:5" x14ac:dyDescent="0.25">
      <c r="C98" s="3" t="s">
        <v>101</v>
      </c>
      <c r="D98" s="4">
        <v>40</v>
      </c>
      <c r="E98" s="4">
        <v>43</v>
      </c>
    </row>
    <row r="99" spans="3:5" x14ac:dyDescent="0.25">
      <c r="C99" s="3" t="s">
        <v>102</v>
      </c>
      <c r="D99" s="4">
        <v>114</v>
      </c>
      <c r="E99" s="4">
        <v>106</v>
      </c>
    </row>
    <row r="100" spans="3:5" x14ac:dyDescent="0.25">
      <c r="C100" s="3" t="s">
        <v>103</v>
      </c>
      <c r="D100" s="4">
        <v>46</v>
      </c>
      <c r="E100" s="4">
        <v>65</v>
      </c>
    </row>
    <row r="101" spans="3:5" x14ac:dyDescent="0.25">
      <c r="C101" s="3" t="s">
        <v>104</v>
      </c>
      <c r="D101" s="4">
        <v>70</v>
      </c>
      <c r="E101" s="4">
        <v>67</v>
      </c>
    </row>
    <row r="102" spans="3:5" x14ac:dyDescent="0.25">
      <c r="C102" s="3" t="s">
        <v>105</v>
      </c>
      <c r="D102" s="4">
        <v>288</v>
      </c>
      <c r="E102" s="4">
        <v>314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4C684-C303-44DE-BF13-B1AA070299B7}">
  <dimension ref="A1:E102"/>
  <sheetViews>
    <sheetView workbookViewId="0">
      <selection activeCell="K26" sqref="K26"/>
    </sheetView>
  </sheetViews>
  <sheetFormatPr defaultRowHeight="15" x14ac:dyDescent="0.25"/>
  <cols>
    <col min="1" max="1" width="14.140625" customWidth="1"/>
    <col min="2" max="2" width="23" customWidth="1"/>
    <col min="3" max="3" width="19.140625" customWidth="1"/>
    <col min="4" max="5" width="7" customWidth="1"/>
  </cols>
  <sheetData>
    <row r="1" spans="1:5" ht="17.25" x14ac:dyDescent="0.3">
      <c r="A1" s="1" t="s">
        <v>0</v>
      </c>
    </row>
    <row r="2" spans="1:5" x14ac:dyDescent="0.25">
      <c r="A2" s="2" t="s">
        <v>1</v>
      </c>
    </row>
    <row r="3" spans="1:5" x14ac:dyDescent="0.25">
      <c r="D3" s="3" t="s">
        <v>2</v>
      </c>
      <c r="E3" s="3" t="s">
        <v>3</v>
      </c>
    </row>
    <row r="4" spans="1:5" x14ac:dyDescent="0.25">
      <c r="A4" s="3" t="s">
        <v>4</v>
      </c>
      <c r="B4" s="3" t="s">
        <v>119</v>
      </c>
      <c r="C4" s="3" t="s">
        <v>6</v>
      </c>
      <c r="D4" s="4">
        <v>15816</v>
      </c>
      <c r="E4" s="4">
        <v>15850</v>
      </c>
    </row>
    <row r="5" spans="1:5" x14ac:dyDescent="0.25">
      <c r="C5" s="3" t="s">
        <v>7</v>
      </c>
      <c r="D5" s="4">
        <v>2043</v>
      </c>
      <c r="E5" s="4">
        <v>2055</v>
      </c>
    </row>
    <row r="6" spans="1:5" x14ac:dyDescent="0.25">
      <c r="C6" s="3" t="s">
        <v>8</v>
      </c>
      <c r="D6" s="4">
        <v>199</v>
      </c>
      <c r="E6" s="4">
        <v>202</v>
      </c>
    </row>
    <row r="7" spans="1:5" x14ac:dyDescent="0.25">
      <c r="C7" s="3" t="s">
        <v>9</v>
      </c>
      <c r="D7" s="4">
        <v>8</v>
      </c>
      <c r="E7" s="4">
        <v>11</v>
      </c>
    </row>
    <row r="8" spans="1:5" x14ac:dyDescent="0.25">
      <c r="C8" s="3" t="s">
        <v>10</v>
      </c>
      <c r="D8" s="4">
        <v>96</v>
      </c>
      <c r="E8" s="4">
        <v>108</v>
      </c>
    </row>
    <row r="9" spans="1:5" x14ac:dyDescent="0.25">
      <c r="C9" s="3" t="s">
        <v>11</v>
      </c>
      <c r="D9" s="4">
        <v>37</v>
      </c>
      <c r="E9" s="4">
        <v>51</v>
      </c>
    </row>
    <row r="10" spans="1:5" x14ac:dyDescent="0.25">
      <c r="C10" s="3" t="s">
        <v>12</v>
      </c>
      <c r="D10" s="4">
        <v>177</v>
      </c>
      <c r="E10" s="4">
        <v>159</v>
      </c>
    </row>
    <row r="11" spans="1:5" x14ac:dyDescent="0.25">
      <c r="C11" s="3" t="s">
        <v>13</v>
      </c>
      <c r="D11" s="4">
        <v>120</v>
      </c>
      <c r="E11" s="4">
        <v>131</v>
      </c>
    </row>
    <row r="12" spans="1:5" x14ac:dyDescent="0.25">
      <c r="C12" s="3" t="s">
        <v>14</v>
      </c>
      <c r="D12" s="4">
        <v>278</v>
      </c>
      <c r="E12" s="4">
        <v>293</v>
      </c>
    </row>
    <row r="13" spans="1:5" x14ac:dyDescent="0.25">
      <c r="C13" s="3" t="s">
        <v>15</v>
      </c>
      <c r="D13" s="4">
        <v>227</v>
      </c>
      <c r="E13" s="4">
        <v>254</v>
      </c>
    </row>
    <row r="14" spans="1:5" x14ac:dyDescent="0.25">
      <c r="C14" s="3" t="s">
        <v>16</v>
      </c>
      <c r="D14" s="4">
        <v>51</v>
      </c>
      <c r="E14" s="4">
        <v>71</v>
      </c>
    </row>
    <row r="15" spans="1:5" x14ac:dyDescent="0.25">
      <c r="C15" s="3" t="s">
        <v>17</v>
      </c>
      <c r="D15" s="4">
        <v>55</v>
      </c>
      <c r="E15" s="4">
        <v>60</v>
      </c>
    </row>
    <row r="16" spans="1:5" x14ac:dyDescent="0.25">
      <c r="C16" s="3" t="s">
        <v>18</v>
      </c>
      <c r="D16" s="4">
        <v>360</v>
      </c>
      <c r="E16" s="4">
        <v>258</v>
      </c>
    </row>
    <row r="17" spans="3:5" x14ac:dyDescent="0.25">
      <c r="C17" s="3" t="s">
        <v>19</v>
      </c>
      <c r="D17" s="4">
        <v>136</v>
      </c>
      <c r="E17" s="4">
        <v>119</v>
      </c>
    </row>
    <row r="18" spans="3:5" x14ac:dyDescent="0.25">
      <c r="C18" s="3" t="s">
        <v>20</v>
      </c>
      <c r="D18" s="4">
        <v>61</v>
      </c>
      <c r="E18" s="4">
        <v>63</v>
      </c>
    </row>
    <row r="19" spans="3:5" x14ac:dyDescent="0.25">
      <c r="C19" s="3" t="s">
        <v>21</v>
      </c>
      <c r="D19" s="4">
        <v>157</v>
      </c>
      <c r="E19" s="4">
        <v>168</v>
      </c>
    </row>
    <row r="20" spans="3:5" x14ac:dyDescent="0.25">
      <c r="C20" s="3" t="s">
        <v>22</v>
      </c>
      <c r="D20" s="4">
        <v>128</v>
      </c>
      <c r="E20" s="4">
        <v>134</v>
      </c>
    </row>
    <row r="21" spans="3:5" x14ac:dyDescent="0.25">
      <c r="C21" s="3" t="s">
        <v>23</v>
      </c>
      <c r="D21" s="4">
        <v>71</v>
      </c>
      <c r="E21" s="4">
        <v>81</v>
      </c>
    </row>
    <row r="22" spans="3:5" x14ac:dyDescent="0.25">
      <c r="C22" s="3" t="s">
        <v>24</v>
      </c>
      <c r="D22" s="4">
        <v>108</v>
      </c>
      <c r="E22" s="4">
        <v>114</v>
      </c>
    </row>
    <row r="23" spans="3:5" x14ac:dyDescent="0.25">
      <c r="C23" s="3" t="s">
        <v>25</v>
      </c>
      <c r="D23" s="4">
        <v>135</v>
      </c>
      <c r="E23" s="4">
        <v>149</v>
      </c>
    </row>
    <row r="24" spans="3:5" x14ac:dyDescent="0.25">
      <c r="C24" s="3" t="s">
        <v>26</v>
      </c>
      <c r="D24" s="4">
        <v>149</v>
      </c>
      <c r="E24" s="4">
        <v>133</v>
      </c>
    </row>
    <row r="25" spans="3:5" x14ac:dyDescent="0.25">
      <c r="C25" s="3" t="s">
        <v>27</v>
      </c>
      <c r="D25" s="4">
        <v>159</v>
      </c>
      <c r="E25" s="4">
        <v>169</v>
      </c>
    </row>
    <row r="26" spans="3:5" x14ac:dyDescent="0.25">
      <c r="C26" s="3" t="s">
        <v>28</v>
      </c>
      <c r="D26" s="4">
        <v>124</v>
      </c>
      <c r="E26" s="4">
        <v>125</v>
      </c>
    </row>
    <row r="27" spans="3:5" x14ac:dyDescent="0.25">
      <c r="C27" s="3" t="s">
        <v>29</v>
      </c>
      <c r="D27" s="4">
        <v>51</v>
      </c>
      <c r="E27" s="4">
        <v>51</v>
      </c>
    </row>
    <row r="28" spans="3:5" x14ac:dyDescent="0.25">
      <c r="C28" s="3" t="s">
        <v>30</v>
      </c>
      <c r="D28" s="4">
        <v>55</v>
      </c>
      <c r="E28" s="4">
        <v>58</v>
      </c>
    </row>
    <row r="29" spans="3:5" x14ac:dyDescent="0.25">
      <c r="C29" s="3" t="s">
        <v>31</v>
      </c>
      <c r="D29" s="4">
        <v>312</v>
      </c>
      <c r="E29" s="4">
        <v>315</v>
      </c>
    </row>
    <row r="30" spans="3:5" x14ac:dyDescent="0.25">
      <c r="C30" s="3" t="s">
        <v>32</v>
      </c>
      <c r="D30" s="4">
        <v>228</v>
      </c>
      <c r="E30" s="4">
        <v>220</v>
      </c>
    </row>
    <row r="31" spans="3:5" x14ac:dyDescent="0.25">
      <c r="C31" s="3" t="s">
        <v>33</v>
      </c>
      <c r="D31" s="4">
        <v>36</v>
      </c>
      <c r="E31" s="4">
        <v>42</v>
      </c>
    </row>
    <row r="32" spans="3:5" x14ac:dyDescent="0.25">
      <c r="C32" s="3" t="s">
        <v>34</v>
      </c>
      <c r="D32" s="4">
        <v>154</v>
      </c>
      <c r="E32" s="4">
        <v>126</v>
      </c>
    </row>
    <row r="33" spans="3:5" x14ac:dyDescent="0.25">
      <c r="C33" s="3" t="s">
        <v>35</v>
      </c>
      <c r="D33" s="4">
        <v>46</v>
      </c>
      <c r="E33" s="4">
        <v>41</v>
      </c>
    </row>
    <row r="34" spans="3:5" x14ac:dyDescent="0.25">
      <c r="C34" s="3" t="s">
        <v>36</v>
      </c>
      <c r="D34" s="4">
        <v>97</v>
      </c>
      <c r="E34" s="4">
        <v>99</v>
      </c>
    </row>
    <row r="35" spans="3:5" x14ac:dyDescent="0.25">
      <c r="C35" s="3" t="s">
        <v>37</v>
      </c>
      <c r="D35" s="4">
        <v>109</v>
      </c>
      <c r="E35" s="4">
        <v>106</v>
      </c>
    </row>
    <row r="36" spans="3:5" x14ac:dyDescent="0.25">
      <c r="C36" s="3" t="s">
        <v>38</v>
      </c>
      <c r="D36" s="4">
        <v>50</v>
      </c>
      <c r="E36" s="4">
        <v>63</v>
      </c>
    </row>
    <row r="37" spans="3:5" x14ac:dyDescent="0.25">
      <c r="C37" s="3" t="s">
        <v>39</v>
      </c>
      <c r="D37" s="4">
        <v>169</v>
      </c>
      <c r="E37" s="4">
        <v>169</v>
      </c>
    </row>
    <row r="38" spans="3:5" x14ac:dyDescent="0.25">
      <c r="C38" s="3" t="s">
        <v>40</v>
      </c>
      <c r="D38" s="4">
        <v>46</v>
      </c>
      <c r="E38" s="4">
        <v>46</v>
      </c>
    </row>
    <row r="39" spans="3:5" x14ac:dyDescent="0.25">
      <c r="C39" s="3" t="s">
        <v>41</v>
      </c>
      <c r="D39" s="4">
        <v>50</v>
      </c>
      <c r="E39" s="4">
        <v>44</v>
      </c>
    </row>
    <row r="40" spans="3:5" x14ac:dyDescent="0.25">
      <c r="C40" s="3" t="s">
        <v>42</v>
      </c>
      <c r="D40" s="4">
        <v>103</v>
      </c>
      <c r="E40" s="4">
        <v>112</v>
      </c>
    </row>
    <row r="41" spans="3:5" x14ac:dyDescent="0.25">
      <c r="C41" s="3" t="s">
        <v>43</v>
      </c>
      <c r="D41" s="4">
        <v>246</v>
      </c>
      <c r="E41" s="4">
        <v>223</v>
      </c>
    </row>
    <row r="42" spans="3:5" x14ac:dyDescent="0.25">
      <c r="C42" s="3" t="s">
        <v>44</v>
      </c>
      <c r="D42" s="4">
        <v>97</v>
      </c>
      <c r="E42" s="4">
        <v>97</v>
      </c>
    </row>
    <row r="43" spans="3:5" x14ac:dyDescent="0.25">
      <c r="C43" s="3" t="s">
        <v>45</v>
      </c>
      <c r="D43" s="4">
        <v>338</v>
      </c>
      <c r="E43" s="4">
        <v>358</v>
      </c>
    </row>
    <row r="44" spans="3:5" x14ac:dyDescent="0.25">
      <c r="C44" s="3" t="s">
        <v>46</v>
      </c>
      <c r="D44" s="4">
        <v>104</v>
      </c>
      <c r="E44" s="4">
        <v>86</v>
      </c>
    </row>
    <row r="45" spans="3:5" x14ac:dyDescent="0.25">
      <c r="C45" s="3" t="s">
        <v>47</v>
      </c>
      <c r="D45" s="4">
        <v>58</v>
      </c>
      <c r="E45" s="4">
        <v>61</v>
      </c>
    </row>
    <row r="46" spans="3:5" x14ac:dyDescent="0.25">
      <c r="C46" s="3" t="s">
        <v>48</v>
      </c>
      <c r="D46" s="4">
        <v>96</v>
      </c>
      <c r="E46" s="4">
        <v>122</v>
      </c>
    </row>
    <row r="47" spans="3:5" x14ac:dyDescent="0.25">
      <c r="C47" s="3" t="s">
        <v>49</v>
      </c>
      <c r="D47" s="4">
        <v>235</v>
      </c>
      <c r="E47" s="4">
        <v>223</v>
      </c>
    </row>
    <row r="48" spans="3:5" x14ac:dyDescent="0.25">
      <c r="C48" s="3" t="s">
        <v>50</v>
      </c>
      <c r="D48" s="4">
        <v>59</v>
      </c>
      <c r="E48" s="4">
        <v>56</v>
      </c>
    </row>
    <row r="49" spans="3:5" x14ac:dyDescent="0.25">
      <c r="C49" s="3" t="s">
        <v>51</v>
      </c>
      <c r="D49" s="4">
        <v>29</v>
      </c>
      <c r="E49" s="4">
        <v>30</v>
      </c>
    </row>
    <row r="50" spans="3:5" x14ac:dyDescent="0.25">
      <c r="C50" s="3" t="s">
        <v>52</v>
      </c>
      <c r="D50" s="4">
        <v>102</v>
      </c>
      <c r="E50" s="4">
        <v>89</v>
      </c>
    </row>
    <row r="51" spans="3:5" x14ac:dyDescent="0.25">
      <c r="C51" s="3" t="s">
        <v>53</v>
      </c>
      <c r="D51" s="4">
        <v>82</v>
      </c>
      <c r="E51" s="4">
        <v>78</v>
      </c>
    </row>
    <row r="52" spans="3:5" x14ac:dyDescent="0.25">
      <c r="C52" s="3" t="s">
        <v>54</v>
      </c>
      <c r="D52" s="4">
        <v>128</v>
      </c>
      <c r="E52" s="4">
        <v>121</v>
      </c>
    </row>
    <row r="53" spans="3:5" x14ac:dyDescent="0.25">
      <c r="C53" s="3" t="s">
        <v>55</v>
      </c>
      <c r="D53" s="4">
        <v>65</v>
      </c>
      <c r="E53" s="4">
        <v>78</v>
      </c>
    </row>
    <row r="54" spans="3:5" x14ac:dyDescent="0.25">
      <c r="C54" s="3" t="s">
        <v>56</v>
      </c>
      <c r="D54" s="4">
        <v>14</v>
      </c>
      <c r="E54" s="4">
        <v>13</v>
      </c>
    </row>
    <row r="55" spans="3:5" x14ac:dyDescent="0.25">
      <c r="C55" s="3" t="s">
        <v>57</v>
      </c>
      <c r="D55" s="4">
        <v>63</v>
      </c>
      <c r="E55" s="4">
        <v>59</v>
      </c>
    </row>
    <row r="56" spans="3:5" x14ac:dyDescent="0.25">
      <c r="C56" s="3" t="s">
        <v>58</v>
      </c>
      <c r="D56" s="4">
        <v>40</v>
      </c>
      <c r="E56" s="4">
        <v>48</v>
      </c>
    </row>
    <row r="57" spans="3:5" x14ac:dyDescent="0.25">
      <c r="C57" s="3" t="s">
        <v>59</v>
      </c>
      <c r="D57" s="4">
        <v>48</v>
      </c>
      <c r="E57" s="4">
        <v>53</v>
      </c>
    </row>
    <row r="58" spans="3:5" x14ac:dyDescent="0.25">
      <c r="C58" s="3" t="s">
        <v>60</v>
      </c>
      <c r="D58" s="4">
        <v>354</v>
      </c>
      <c r="E58" s="4">
        <v>320</v>
      </c>
    </row>
    <row r="59" spans="3:5" x14ac:dyDescent="0.25">
      <c r="C59" s="3" t="s">
        <v>61</v>
      </c>
      <c r="D59" s="4">
        <v>182</v>
      </c>
      <c r="E59" s="4">
        <v>170</v>
      </c>
    </row>
    <row r="60" spans="3:5" x14ac:dyDescent="0.25">
      <c r="C60" s="3" t="s">
        <v>62</v>
      </c>
      <c r="D60" s="5" t="s">
        <v>63</v>
      </c>
      <c r="E60" s="5" t="s">
        <v>63</v>
      </c>
    </row>
    <row r="61" spans="3:5" x14ac:dyDescent="0.25">
      <c r="C61" s="3" t="s">
        <v>64</v>
      </c>
      <c r="D61" s="4">
        <v>131</v>
      </c>
      <c r="E61" s="4">
        <v>134</v>
      </c>
    </row>
    <row r="62" spans="3:5" x14ac:dyDescent="0.25">
      <c r="C62" s="3" t="s">
        <v>65</v>
      </c>
      <c r="D62" s="4">
        <v>192</v>
      </c>
      <c r="E62" s="4">
        <v>185</v>
      </c>
    </row>
    <row r="63" spans="3:5" x14ac:dyDescent="0.25">
      <c r="C63" s="3" t="s">
        <v>66</v>
      </c>
      <c r="D63" s="5" t="s">
        <v>63</v>
      </c>
      <c r="E63" s="5" t="s">
        <v>63</v>
      </c>
    </row>
    <row r="64" spans="3:5" x14ac:dyDescent="0.25">
      <c r="C64" s="3" t="s">
        <v>67</v>
      </c>
      <c r="D64" s="4">
        <v>80</v>
      </c>
      <c r="E64" s="4">
        <v>71</v>
      </c>
    </row>
    <row r="65" spans="3:5" x14ac:dyDescent="0.25">
      <c r="C65" s="3" t="s">
        <v>68</v>
      </c>
      <c r="D65" s="4">
        <v>56</v>
      </c>
      <c r="E65" s="4">
        <v>72</v>
      </c>
    </row>
    <row r="66" spans="3:5" x14ac:dyDescent="0.25">
      <c r="C66" s="3" t="s">
        <v>69</v>
      </c>
      <c r="D66" s="4">
        <v>266</v>
      </c>
      <c r="E66" s="4">
        <v>277</v>
      </c>
    </row>
    <row r="67" spans="3:5" x14ac:dyDescent="0.25">
      <c r="C67" s="3" t="s">
        <v>70</v>
      </c>
      <c r="D67" s="4">
        <v>80</v>
      </c>
      <c r="E67" s="4">
        <v>76</v>
      </c>
    </row>
    <row r="68" spans="3:5" x14ac:dyDescent="0.25">
      <c r="C68" s="3" t="s">
        <v>71</v>
      </c>
      <c r="D68" s="4">
        <v>30</v>
      </c>
      <c r="E68" s="4">
        <v>33</v>
      </c>
    </row>
    <row r="69" spans="3:5" x14ac:dyDescent="0.25">
      <c r="C69" s="3" t="s">
        <v>72</v>
      </c>
      <c r="D69" s="4">
        <v>74</v>
      </c>
      <c r="E69" s="4">
        <v>90</v>
      </c>
    </row>
    <row r="70" spans="3:5" x14ac:dyDescent="0.25">
      <c r="C70" s="3" t="s">
        <v>73</v>
      </c>
      <c r="D70" s="4">
        <v>749</v>
      </c>
      <c r="E70" s="4">
        <v>781</v>
      </c>
    </row>
    <row r="71" spans="3:5" x14ac:dyDescent="0.25">
      <c r="C71" s="3" t="s">
        <v>74</v>
      </c>
      <c r="D71" s="4">
        <v>327</v>
      </c>
      <c r="E71" s="4">
        <v>307</v>
      </c>
    </row>
    <row r="72" spans="3:5" x14ac:dyDescent="0.25">
      <c r="C72" s="3" t="s">
        <v>75</v>
      </c>
      <c r="D72" s="4">
        <v>276</v>
      </c>
      <c r="E72" s="4">
        <v>324</v>
      </c>
    </row>
    <row r="73" spans="3:5" x14ac:dyDescent="0.25">
      <c r="C73" s="3" t="s">
        <v>76</v>
      </c>
      <c r="D73" s="4">
        <v>125</v>
      </c>
      <c r="E73" s="4">
        <v>117</v>
      </c>
    </row>
    <row r="74" spans="3:5" x14ac:dyDescent="0.25">
      <c r="C74" s="3" t="s">
        <v>77</v>
      </c>
      <c r="D74" s="4">
        <v>72</v>
      </c>
      <c r="E74" s="4">
        <v>72</v>
      </c>
    </row>
    <row r="75" spans="3:5" x14ac:dyDescent="0.25">
      <c r="C75" s="3" t="s">
        <v>78</v>
      </c>
      <c r="D75" s="4">
        <v>171</v>
      </c>
      <c r="E75" s="4">
        <v>173</v>
      </c>
    </row>
    <row r="76" spans="3:5" x14ac:dyDescent="0.25">
      <c r="C76" s="3" t="s">
        <v>79</v>
      </c>
      <c r="D76" s="4">
        <v>126</v>
      </c>
      <c r="E76" s="4">
        <v>123</v>
      </c>
    </row>
    <row r="77" spans="3:5" x14ac:dyDescent="0.25">
      <c r="C77" s="3" t="s">
        <v>80</v>
      </c>
      <c r="D77" s="4">
        <v>45</v>
      </c>
      <c r="E77" s="4">
        <v>45</v>
      </c>
    </row>
    <row r="78" spans="3:5" x14ac:dyDescent="0.25">
      <c r="C78" s="3" t="s">
        <v>81</v>
      </c>
      <c r="D78" s="4">
        <v>244</v>
      </c>
      <c r="E78" s="4">
        <v>250</v>
      </c>
    </row>
    <row r="79" spans="3:5" x14ac:dyDescent="0.25">
      <c r="C79" s="3" t="s">
        <v>82</v>
      </c>
      <c r="D79" s="4">
        <v>20</v>
      </c>
      <c r="E79" s="4">
        <v>20</v>
      </c>
    </row>
    <row r="80" spans="3:5" x14ac:dyDescent="0.25">
      <c r="C80" s="3" t="s">
        <v>83</v>
      </c>
      <c r="D80" s="4">
        <v>307</v>
      </c>
      <c r="E80" s="4">
        <v>324</v>
      </c>
    </row>
    <row r="81" spans="3:5" x14ac:dyDescent="0.25">
      <c r="C81" s="3" t="s">
        <v>84</v>
      </c>
      <c r="D81" s="4">
        <v>220</v>
      </c>
      <c r="E81" s="4">
        <v>220</v>
      </c>
    </row>
    <row r="82" spans="3:5" x14ac:dyDescent="0.25">
      <c r="C82" s="3" t="s">
        <v>85</v>
      </c>
      <c r="D82" s="4">
        <v>145</v>
      </c>
      <c r="E82" s="4">
        <v>159</v>
      </c>
    </row>
    <row r="83" spans="3:5" x14ac:dyDescent="0.25">
      <c r="C83" s="3" t="s">
        <v>86</v>
      </c>
      <c r="D83" s="4">
        <v>1097</v>
      </c>
      <c r="E83" s="4">
        <v>1032</v>
      </c>
    </row>
    <row r="84" spans="3:5" x14ac:dyDescent="0.25">
      <c r="C84" s="3" t="s">
        <v>87</v>
      </c>
      <c r="D84" s="4">
        <v>209</v>
      </c>
      <c r="E84" s="4">
        <v>227</v>
      </c>
    </row>
    <row r="85" spans="3:5" x14ac:dyDescent="0.25">
      <c r="C85" s="3" t="s">
        <v>88</v>
      </c>
      <c r="D85" s="4">
        <v>180</v>
      </c>
      <c r="E85" s="4">
        <v>177</v>
      </c>
    </row>
    <row r="86" spans="3:5" x14ac:dyDescent="0.25">
      <c r="C86" s="3" t="s">
        <v>89</v>
      </c>
      <c r="D86" s="4">
        <v>139</v>
      </c>
      <c r="E86" s="4">
        <v>139</v>
      </c>
    </row>
    <row r="87" spans="3:5" x14ac:dyDescent="0.25">
      <c r="C87" s="3" t="s">
        <v>90</v>
      </c>
      <c r="D87" s="4">
        <v>20</v>
      </c>
      <c r="E87" s="4">
        <v>17</v>
      </c>
    </row>
    <row r="88" spans="3:5" x14ac:dyDescent="0.25">
      <c r="C88" s="3" t="s">
        <v>91</v>
      </c>
      <c r="D88" s="4">
        <v>135</v>
      </c>
      <c r="E88" s="4">
        <v>132</v>
      </c>
    </row>
    <row r="89" spans="3:5" x14ac:dyDescent="0.25">
      <c r="C89" s="3" t="s">
        <v>92</v>
      </c>
      <c r="D89" s="4">
        <v>99</v>
      </c>
      <c r="E89" s="4">
        <v>93</v>
      </c>
    </row>
    <row r="90" spans="3:5" x14ac:dyDescent="0.25">
      <c r="C90" s="3" t="s">
        <v>93</v>
      </c>
      <c r="D90" s="4">
        <v>24</v>
      </c>
      <c r="E90" s="4">
        <v>31</v>
      </c>
    </row>
    <row r="91" spans="3:5" x14ac:dyDescent="0.25">
      <c r="C91" s="3" t="s">
        <v>94</v>
      </c>
      <c r="D91" s="4">
        <v>261</v>
      </c>
      <c r="E91" s="4">
        <v>260</v>
      </c>
    </row>
    <row r="92" spans="3:5" x14ac:dyDescent="0.25">
      <c r="C92" s="3" t="s">
        <v>95</v>
      </c>
      <c r="D92" s="4">
        <v>112</v>
      </c>
      <c r="E92" s="4">
        <v>121</v>
      </c>
    </row>
    <row r="93" spans="3:5" x14ac:dyDescent="0.25">
      <c r="C93" s="3" t="s">
        <v>96</v>
      </c>
      <c r="D93" s="4">
        <v>186</v>
      </c>
      <c r="E93" s="4">
        <v>145</v>
      </c>
    </row>
    <row r="94" spans="3:5" x14ac:dyDescent="0.25">
      <c r="C94" s="3" t="s">
        <v>97</v>
      </c>
      <c r="D94" s="4">
        <v>97</v>
      </c>
      <c r="E94" s="4">
        <v>111</v>
      </c>
    </row>
    <row r="95" spans="3:5" x14ac:dyDescent="0.25">
      <c r="C95" s="3" t="s">
        <v>98</v>
      </c>
      <c r="D95" s="4">
        <v>61</v>
      </c>
      <c r="E95" s="4">
        <v>55</v>
      </c>
    </row>
    <row r="96" spans="3:5" x14ac:dyDescent="0.25">
      <c r="C96" s="3" t="s">
        <v>99</v>
      </c>
      <c r="D96" s="5" t="s">
        <v>63</v>
      </c>
      <c r="E96" s="5" t="s">
        <v>63</v>
      </c>
    </row>
    <row r="97" spans="3:5" x14ac:dyDescent="0.25">
      <c r="C97" s="3" t="s">
        <v>100</v>
      </c>
      <c r="D97" s="4">
        <v>90</v>
      </c>
      <c r="E97" s="4">
        <v>95</v>
      </c>
    </row>
    <row r="98" spans="3:5" x14ac:dyDescent="0.25">
      <c r="C98" s="3" t="s">
        <v>101</v>
      </c>
      <c r="D98" s="4">
        <v>53</v>
      </c>
      <c r="E98" s="4">
        <v>54</v>
      </c>
    </row>
    <row r="99" spans="3:5" x14ac:dyDescent="0.25">
      <c r="C99" s="3" t="s">
        <v>102</v>
      </c>
      <c r="D99" s="4">
        <v>141</v>
      </c>
      <c r="E99" s="4">
        <v>120</v>
      </c>
    </row>
    <row r="100" spans="3:5" x14ac:dyDescent="0.25">
      <c r="C100" s="3" t="s">
        <v>103</v>
      </c>
      <c r="D100" s="4">
        <v>53</v>
      </c>
      <c r="E100" s="4">
        <v>79</v>
      </c>
    </row>
    <row r="101" spans="3:5" x14ac:dyDescent="0.25">
      <c r="C101" s="3" t="s">
        <v>104</v>
      </c>
      <c r="D101" s="4">
        <v>73</v>
      </c>
      <c r="E101" s="4">
        <v>68</v>
      </c>
    </row>
    <row r="102" spans="3:5" x14ac:dyDescent="0.25">
      <c r="C102" s="3" t="s">
        <v>105</v>
      </c>
      <c r="D102" s="4">
        <v>319</v>
      </c>
      <c r="E102" s="4">
        <v>348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D8F00-ED34-4D2E-B59D-3EAC659A710F}">
  <dimension ref="A1:C105"/>
  <sheetViews>
    <sheetView workbookViewId="0">
      <selection activeCell="A16" sqref="A16"/>
    </sheetView>
  </sheetViews>
  <sheetFormatPr defaultRowHeight="15" x14ac:dyDescent="0.25"/>
  <cols>
    <col min="1" max="1" width="40.7109375" customWidth="1"/>
  </cols>
  <sheetData>
    <row r="1" spans="1:3" ht="17.25" x14ac:dyDescent="0.3">
      <c r="A1" s="1" t="s">
        <v>106</v>
      </c>
    </row>
    <row r="2" spans="1:3" x14ac:dyDescent="0.25">
      <c r="A2" s="2" t="s">
        <v>1</v>
      </c>
    </row>
    <row r="3" spans="1:3" x14ac:dyDescent="0.25">
      <c r="B3" s="3" t="s">
        <v>107</v>
      </c>
      <c r="C3" s="3" t="s">
        <v>108</v>
      </c>
    </row>
    <row r="4" spans="1:3" x14ac:dyDescent="0.25">
      <c r="A4" s="3" t="s">
        <v>6</v>
      </c>
      <c r="B4" s="4">
        <v>1140916</v>
      </c>
      <c r="C4" s="4">
        <v>1135912</v>
      </c>
    </row>
    <row r="5" spans="1:3" x14ac:dyDescent="0.25">
      <c r="A5" s="3" t="s">
        <v>7</v>
      </c>
      <c r="B5" s="4">
        <v>110740</v>
      </c>
      <c r="C5" s="4">
        <v>110604</v>
      </c>
    </row>
    <row r="6" spans="1:3" x14ac:dyDescent="0.25">
      <c r="A6" s="3" t="s">
        <v>8</v>
      </c>
      <c r="B6" s="4">
        <v>17381</v>
      </c>
      <c r="C6" s="4">
        <v>17131</v>
      </c>
    </row>
    <row r="7" spans="1:3" x14ac:dyDescent="0.25">
      <c r="A7" s="3" t="s">
        <v>9</v>
      </c>
      <c r="B7" s="4">
        <v>3272</v>
      </c>
      <c r="C7" s="4">
        <v>3251</v>
      </c>
    </row>
    <row r="8" spans="1:3" x14ac:dyDescent="0.25">
      <c r="A8" s="3" t="s">
        <v>10</v>
      </c>
      <c r="B8" s="4">
        <v>9764</v>
      </c>
      <c r="C8" s="4">
        <v>9688</v>
      </c>
    </row>
    <row r="9" spans="1:3" x14ac:dyDescent="0.25">
      <c r="A9" s="3" t="s">
        <v>11</v>
      </c>
      <c r="B9" s="4">
        <v>5789</v>
      </c>
      <c r="C9" s="4">
        <v>5976</v>
      </c>
    </row>
    <row r="10" spans="1:3" x14ac:dyDescent="0.25">
      <c r="A10" s="3" t="s">
        <v>12</v>
      </c>
      <c r="B10" s="4">
        <v>10977</v>
      </c>
      <c r="C10" s="4">
        <v>11149</v>
      </c>
    </row>
    <row r="11" spans="1:3" x14ac:dyDescent="0.25">
      <c r="A11" s="3" t="s">
        <v>13</v>
      </c>
      <c r="B11" s="4">
        <v>8240</v>
      </c>
      <c r="C11" s="4">
        <v>8278</v>
      </c>
    </row>
    <row r="12" spans="1:3" x14ac:dyDescent="0.25">
      <c r="A12" s="3" t="s">
        <v>14</v>
      </c>
      <c r="B12" s="4">
        <v>15958</v>
      </c>
      <c r="C12" s="4">
        <v>15705</v>
      </c>
    </row>
    <row r="13" spans="1:3" x14ac:dyDescent="0.25">
      <c r="A13" s="3" t="s">
        <v>15</v>
      </c>
      <c r="B13" s="4">
        <v>15471</v>
      </c>
      <c r="C13" s="4">
        <v>15337</v>
      </c>
    </row>
    <row r="14" spans="1:3" x14ac:dyDescent="0.25">
      <c r="A14" s="3" t="s">
        <v>16</v>
      </c>
      <c r="B14" s="4">
        <v>4859</v>
      </c>
      <c r="C14" s="4">
        <v>5021</v>
      </c>
    </row>
    <row r="15" spans="1:3" x14ac:dyDescent="0.25">
      <c r="A15" s="3" t="s">
        <v>17</v>
      </c>
      <c r="B15" s="4">
        <v>6530</v>
      </c>
      <c r="C15" s="4">
        <v>6765</v>
      </c>
    </row>
    <row r="16" spans="1:3" x14ac:dyDescent="0.25">
      <c r="A16" s="3" t="s">
        <v>18</v>
      </c>
      <c r="B16" s="4">
        <v>11853</v>
      </c>
      <c r="C16" s="4">
        <v>11809</v>
      </c>
    </row>
    <row r="17" spans="1:3" x14ac:dyDescent="0.25">
      <c r="A17" s="3" t="s">
        <v>19</v>
      </c>
      <c r="B17" s="4">
        <v>12280</v>
      </c>
      <c r="C17" s="4">
        <v>12447</v>
      </c>
    </row>
    <row r="18" spans="1:3" x14ac:dyDescent="0.25">
      <c r="A18" s="3" t="s">
        <v>20</v>
      </c>
      <c r="B18" s="4">
        <v>5191</v>
      </c>
      <c r="C18" s="4">
        <v>5200</v>
      </c>
    </row>
    <row r="19" spans="1:3" x14ac:dyDescent="0.25">
      <c r="A19" s="3" t="s">
        <v>21</v>
      </c>
      <c r="B19" s="4">
        <v>11877</v>
      </c>
      <c r="C19" s="4">
        <v>11749</v>
      </c>
    </row>
    <row r="20" spans="1:3" x14ac:dyDescent="0.25">
      <c r="A20" s="3" t="s">
        <v>22</v>
      </c>
      <c r="B20" s="4">
        <v>9453</v>
      </c>
      <c r="C20" s="4">
        <v>9483</v>
      </c>
    </row>
    <row r="21" spans="1:3" x14ac:dyDescent="0.25">
      <c r="A21" s="3" t="s">
        <v>23</v>
      </c>
      <c r="B21" s="4">
        <v>4285</v>
      </c>
      <c r="C21" s="4">
        <v>4302</v>
      </c>
    </row>
    <row r="22" spans="1:3" x14ac:dyDescent="0.25">
      <c r="A22" s="3" t="s">
        <v>24</v>
      </c>
      <c r="B22" s="4">
        <v>6166</v>
      </c>
      <c r="C22" s="4">
        <v>6217</v>
      </c>
    </row>
    <row r="23" spans="1:3" x14ac:dyDescent="0.25">
      <c r="A23" s="3" t="s">
        <v>25</v>
      </c>
      <c r="B23" s="4">
        <v>10466</v>
      </c>
      <c r="C23" s="4">
        <v>10592</v>
      </c>
    </row>
    <row r="24" spans="1:3" x14ac:dyDescent="0.25">
      <c r="A24" s="3" t="s">
        <v>26</v>
      </c>
      <c r="B24" s="4">
        <v>8908</v>
      </c>
      <c r="C24" s="4">
        <v>8954</v>
      </c>
    </row>
    <row r="25" spans="1:3" x14ac:dyDescent="0.25">
      <c r="A25" s="3" t="s">
        <v>27</v>
      </c>
      <c r="B25" s="4">
        <v>8554</v>
      </c>
      <c r="C25" s="4">
        <v>8477</v>
      </c>
    </row>
    <row r="26" spans="1:3" x14ac:dyDescent="0.25">
      <c r="A26" s="3" t="s">
        <v>28</v>
      </c>
      <c r="B26" s="4">
        <v>10006</v>
      </c>
      <c r="C26" s="4">
        <v>10028</v>
      </c>
    </row>
    <row r="27" spans="1:3" x14ac:dyDescent="0.25">
      <c r="A27" s="3" t="s">
        <v>29</v>
      </c>
      <c r="B27" s="4">
        <v>7090</v>
      </c>
      <c r="C27" s="4">
        <v>6984</v>
      </c>
    </row>
    <row r="28" spans="1:3" x14ac:dyDescent="0.25">
      <c r="A28" s="3" t="s">
        <v>30</v>
      </c>
      <c r="B28" s="4">
        <v>5255</v>
      </c>
      <c r="C28" s="4">
        <v>5182</v>
      </c>
    </row>
    <row r="29" spans="1:3" x14ac:dyDescent="0.25">
      <c r="A29" s="3" t="s">
        <v>31</v>
      </c>
      <c r="B29" s="4">
        <v>11894</v>
      </c>
      <c r="C29" s="4">
        <v>11875</v>
      </c>
    </row>
    <row r="30" spans="1:3" x14ac:dyDescent="0.25">
      <c r="A30" s="3" t="s">
        <v>32</v>
      </c>
      <c r="B30" s="4">
        <v>11176</v>
      </c>
      <c r="C30" s="4">
        <v>11219</v>
      </c>
    </row>
    <row r="31" spans="1:3" x14ac:dyDescent="0.25">
      <c r="A31" s="3" t="s">
        <v>33</v>
      </c>
      <c r="B31" s="4">
        <v>4990</v>
      </c>
      <c r="C31" s="4">
        <v>4938</v>
      </c>
    </row>
    <row r="32" spans="1:3" x14ac:dyDescent="0.25">
      <c r="A32" s="3" t="s">
        <v>34</v>
      </c>
      <c r="B32" s="4">
        <v>12730</v>
      </c>
      <c r="C32" s="4">
        <v>12684</v>
      </c>
    </row>
    <row r="33" spans="1:3" x14ac:dyDescent="0.25">
      <c r="A33" s="3" t="s">
        <v>35</v>
      </c>
      <c r="B33" s="4">
        <v>6423</v>
      </c>
      <c r="C33" s="4">
        <v>6283</v>
      </c>
    </row>
    <row r="34" spans="1:3" x14ac:dyDescent="0.25">
      <c r="A34" s="3" t="s">
        <v>109</v>
      </c>
      <c r="B34" s="4">
        <v>23</v>
      </c>
      <c r="C34" s="4">
        <v>28</v>
      </c>
    </row>
    <row r="35" spans="1:3" x14ac:dyDescent="0.25">
      <c r="A35" s="3" t="s">
        <v>36</v>
      </c>
      <c r="B35" s="4">
        <v>11492</v>
      </c>
      <c r="C35" s="4">
        <v>11631</v>
      </c>
    </row>
    <row r="36" spans="1:3" x14ac:dyDescent="0.25">
      <c r="A36" s="3" t="s">
        <v>37</v>
      </c>
      <c r="B36" s="4">
        <v>12504</v>
      </c>
      <c r="C36" s="4">
        <v>12486</v>
      </c>
    </row>
    <row r="37" spans="1:3" x14ac:dyDescent="0.25">
      <c r="A37" s="3" t="s">
        <v>38</v>
      </c>
      <c r="B37" s="4">
        <v>6344</v>
      </c>
      <c r="C37" s="4">
        <v>6392</v>
      </c>
    </row>
    <row r="38" spans="1:3" x14ac:dyDescent="0.25">
      <c r="A38" s="3" t="s">
        <v>39</v>
      </c>
      <c r="B38" s="4">
        <v>18287</v>
      </c>
      <c r="C38" s="4">
        <v>18270</v>
      </c>
    </row>
    <row r="39" spans="1:3" x14ac:dyDescent="0.25">
      <c r="A39" s="3" t="s">
        <v>40</v>
      </c>
      <c r="B39" s="4">
        <v>5678</v>
      </c>
      <c r="C39" s="4">
        <v>5718</v>
      </c>
    </row>
    <row r="40" spans="1:3" x14ac:dyDescent="0.25">
      <c r="A40" s="3" t="s">
        <v>41</v>
      </c>
      <c r="B40" s="4">
        <v>6788</v>
      </c>
      <c r="C40" s="4">
        <v>6737</v>
      </c>
    </row>
    <row r="41" spans="1:3" x14ac:dyDescent="0.25">
      <c r="A41" s="3" t="s">
        <v>42</v>
      </c>
      <c r="B41" s="4">
        <v>9711</v>
      </c>
      <c r="C41" s="4">
        <v>9586</v>
      </c>
    </row>
    <row r="42" spans="1:3" x14ac:dyDescent="0.25">
      <c r="A42" s="3" t="s">
        <v>43</v>
      </c>
      <c r="B42" s="4">
        <v>14529</v>
      </c>
      <c r="C42" s="4">
        <v>14377</v>
      </c>
    </row>
    <row r="43" spans="1:3" x14ac:dyDescent="0.25">
      <c r="A43" s="3" t="s">
        <v>44</v>
      </c>
      <c r="B43" s="4">
        <v>8232</v>
      </c>
      <c r="C43" s="4">
        <v>8033</v>
      </c>
    </row>
    <row r="44" spans="1:3" x14ac:dyDescent="0.25">
      <c r="A44" s="3" t="s">
        <v>45</v>
      </c>
      <c r="B44" s="4">
        <v>5870</v>
      </c>
      <c r="C44" s="4">
        <v>5628</v>
      </c>
    </row>
    <row r="45" spans="1:3" x14ac:dyDescent="0.25">
      <c r="A45" s="3" t="s">
        <v>46</v>
      </c>
      <c r="B45" s="4">
        <v>15637</v>
      </c>
      <c r="C45" s="4">
        <v>15499</v>
      </c>
    </row>
    <row r="46" spans="1:3" x14ac:dyDescent="0.25">
      <c r="A46" s="3" t="s">
        <v>47</v>
      </c>
      <c r="B46" s="4">
        <v>4740</v>
      </c>
      <c r="C46" s="4">
        <v>4607</v>
      </c>
    </row>
    <row r="47" spans="1:3" x14ac:dyDescent="0.25">
      <c r="A47" s="3" t="s">
        <v>48</v>
      </c>
      <c r="B47" s="4">
        <v>7080</v>
      </c>
      <c r="C47" s="4">
        <v>6958</v>
      </c>
    </row>
    <row r="48" spans="1:3" x14ac:dyDescent="0.25">
      <c r="A48" s="3" t="s">
        <v>49</v>
      </c>
      <c r="B48" s="4">
        <v>14301</v>
      </c>
      <c r="C48" s="4">
        <v>14288</v>
      </c>
    </row>
    <row r="49" spans="1:3" x14ac:dyDescent="0.25">
      <c r="A49" s="3" t="s">
        <v>50</v>
      </c>
      <c r="B49" s="4">
        <v>6035</v>
      </c>
      <c r="C49" s="4">
        <v>6009</v>
      </c>
    </row>
    <row r="50" spans="1:3" x14ac:dyDescent="0.25">
      <c r="A50" s="3" t="s">
        <v>51</v>
      </c>
      <c r="B50" s="4">
        <v>4336</v>
      </c>
      <c r="C50" s="4">
        <v>4280</v>
      </c>
    </row>
    <row r="51" spans="1:3" x14ac:dyDescent="0.25">
      <c r="A51" s="3" t="s">
        <v>52</v>
      </c>
      <c r="B51" s="4">
        <v>7175</v>
      </c>
      <c r="C51" s="4">
        <v>7125</v>
      </c>
    </row>
    <row r="52" spans="1:3" x14ac:dyDescent="0.25">
      <c r="A52" s="3" t="s">
        <v>53</v>
      </c>
      <c r="B52" s="4">
        <v>7633</v>
      </c>
      <c r="C52" s="4">
        <v>7528</v>
      </c>
    </row>
    <row r="53" spans="1:3" x14ac:dyDescent="0.25">
      <c r="A53" s="3" t="s">
        <v>54</v>
      </c>
      <c r="B53" s="4">
        <v>10082</v>
      </c>
      <c r="C53" s="4">
        <v>9958</v>
      </c>
    </row>
    <row r="54" spans="1:3" x14ac:dyDescent="0.25">
      <c r="A54" s="3" t="s">
        <v>55</v>
      </c>
      <c r="B54" s="4">
        <v>4371</v>
      </c>
      <c r="C54" s="4">
        <v>4368</v>
      </c>
    </row>
    <row r="55" spans="1:3" x14ac:dyDescent="0.25">
      <c r="A55" s="3" t="s">
        <v>56</v>
      </c>
      <c r="B55" s="4">
        <v>1509</v>
      </c>
      <c r="C55" s="4">
        <v>1453</v>
      </c>
    </row>
    <row r="56" spans="1:3" x14ac:dyDescent="0.25">
      <c r="A56" s="3" t="s">
        <v>57</v>
      </c>
      <c r="B56" s="4">
        <v>7769</v>
      </c>
      <c r="C56" s="4">
        <v>7761</v>
      </c>
    </row>
    <row r="57" spans="1:3" x14ac:dyDescent="0.25">
      <c r="A57" s="3" t="s">
        <v>58</v>
      </c>
      <c r="B57" s="4">
        <v>5424</v>
      </c>
      <c r="C57" s="4">
        <v>5313</v>
      </c>
    </row>
    <row r="58" spans="1:3" x14ac:dyDescent="0.25">
      <c r="A58" s="3" t="s">
        <v>59</v>
      </c>
      <c r="B58" s="4">
        <v>5913</v>
      </c>
      <c r="C58" s="4">
        <v>5802</v>
      </c>
    </row>
    <row r="59" spans="1:3" x14ac:dyDescent="0.25">
      <c r="A59" s="3" t="s">
        <v>60</v>
      </c>
      <c r="B59" s="4">
        <v>38005</v>
      </c>
      <c r="C59" s="4">
        <v>38102</v>
      </c>
    </row>
    <row r="60" spans="1:3" x14ac:dyDescent="0.25">
      <c r="A60" s="3" t="s">
        <v>61</v>
      </c>
      <c r="B60" s="4">
        <v>11585</v>
      </c>
      <c r="C60" s="4">
        <v>11608</v>
      </c>
    </row>
    <row r="61" spans="1:3" x14ac:dyDescent="0.25">
      <c r="A61" s="3" t="s">
        <v>62</v>
      </c>
      <c r="B61" s="4">
        <v>806</v>
      </c>
      <c r="C61" s="4">
        <v>779</v>
      </c>
    </row>
    <row r="62" spans="1:3" x14ac:dyDescent="0.25">
      <c r="A62" s="3" t="s">
        <v>64</v>
      </c>
      <c r="B62" s="4">
        <v>5455</v>
      </c>
      <c r="C62" s="4">
        <v>5432</v>
      </c>
    </row>
    <row r="63" spans="1:3" x14ac:dyDescent="0.25">
      <c r="A63" s="3" t="s">
        <v>65</v>
      </c>
      <c r="B63" s="4">
        <v>22099</v>
      </c>
      <c r="C63" s="4">
        <v>21805</v>
      </c>
    </row>
    <row r="64" spans="1:3" x14ac:dyDescent="0.25">
      <c r="A64" s="3" t="s">
        <v>66</v>
      </c>
      <c r="B64" s="4">
        <v>535</v>
      </c>
      <c r="C64" s="4">
        <v>532</v>
      </c>
    </row>
    <row r="65" spans="1:3" x14ac:dyDescent="0.25">
      <c r="A65" s="3" t="s">
        <v>67</v>
      </c>
      <c r="B65" s="4">
        <v>9834</v>
      </c>
      <c r="C65" s="4">
        <v>9734</v>
      </c>
    </row>
    <row r="66" spans="1:3" x14ac:dyDescent="0.25">
      <c r="A66" s="3" t="s">
        <v>68</v>
      </c>
      <c r="B66" s="4">
        <v>10197</v>
      </c>
      <c r="C66" s="4">
        <v>10091</v>
      </c>
    </row>
    <row r="67" spans="1:3" x14ac:dyDescent="0.25">
      <c r="A67" s="3" t="s">
        <v>69</v>
      </c>
      <c r="B67" s="4">
        <v>19439</v>
      </c>
      <c r="C67" s="4">
        <v>19381</v>
      </c>
    </row>
    <row r="68" spans="1:3" x14ac:dyDescent="0.25">
      <c r="A68" s="3" t="s">
        <v>70</v>
      </c>
      <c r="B68" s="4">
        <v>13335</v>
      </c>
      <c r="C68" s="4">
        <v>13140</v>
      </c>
    </row>
    <row r="69" spans="1:3" x14ac:dyDescent="0.25">
      <c r="A69" s="3" t="s">
        <v>71</v>
      </c>
      <c r="B69" s="4">
        <v>6696</v>
      </c>
      <c r="C69" s="4">
        <v>6564</v>
      </c>
    </row>
    <row r="70" spans="1:3" x14ac:dyDescent="0.25">
      <c r="A70" s="3" t="s">
        <v>72</v>
      </c>
      <c r="B70" s="4">
        <v>9682</v>
      </c>
      <c r="C70" s="4">
        <v>9570</v>
      </c>
    </row>
    <row r="71" spans="1:3" x14ac:dyDescent="0.25">
      <c r="A71" s="3" t="s">
        <v>73</v>
      </c>
      <c r="B71" s="4">
        <v>8668</v>
      </c>
      <c r="C71" s="4">
        <v>8506</v>
      </c>
    </row>
    <row r="72" spans="1:3" x14ac:dyDescent="0.25">
      <c r="A72" s="3" t="s">
        <v>74</v>
      </c>
      <c r="B72" s="4">
        <v>25674</v>
      </c>
      <c r="C72" s="4">
        <v>25640</v>
      </c>
    </row>
    <row r="73" spans="1:3" x14ac:dyDescent="0.25">
      <c r="A73" s="3" t="s">
        <v>75</v>
      </c>
      <c r="B73" s="4">
        <v>11077</v>
      </c>
      <c r="C73" s="4">
        <v>10885</v>
      </c>
    </row>
    <row r="74" spans="1:3" x14ac:dyDescent="0.25">
      <c r="A74" s="3" t="s">
        <v>76</v>
      </c>
      <c r="B74" s="4">
        <v>11523</v>
      </c>
      <c r="C74" s="4">
        <v>11499</v>
      </c>
    </row>
    <row r="75" spans="1:3" x14ac:dyDescent="0.25">
      <c r="A75" s="3" t="s">
        <v>77</v>
      </c>
      <c r="B75" s="4">
        <v>9842</v>
      </c>
      <c r="C75" s="4">
        <v>9763</v>
      </c>
    </row>
    <row r="76" spans="1:3" x14ac:dyDescent="0.25">
      <c r="A76" s="3" t="s">
        <v>78</v>
      </c>
      <c r="B76" s="4">
        <v>20408</v>
      </c>
      <c r="C76" s="4">
        <v>20497</v>
      </c>
    </row>
    <row r="77" spans="1:3" x14ac:dyDescent="0.25">
      <c r="A77" s="3" t="s">
        <v>79</v>
      </c>
      <c r="B77" s="4">
        <v>6216</v>
      </c>
      <c r="C77" s="4">
        <v>6118</v>
      </c>
    </row>
    <row r="78" spans="1:3" x14ac:dyDescent="0.25">
      <c r="A78" s="3" t="s">
        <v>80</v>
      </c>
      <c r="B78" s="4">
        <v>4851</v>
      </c>
      <c r="C78" s="4">
        <v>4838</v>
      </c>
    </row>
    <row r="79" spans="1:3" x14ac:dyDescent="0.25">
      <c r="A79" s="3" t="s">
        <v>81</v>
      </c>
      <c r="B79" s="4">
        <v>19428</v>
      </c>
      <c r="C79" s="4">
        <v>19342</v>
      </c>
    </row>
    <row r="80" spans="1:3" x14ac:dyDescent="0.25">
      <c r="A80" s="3" t="s">
        <v>82</v>
      </c>
      <c r="B80" s="4">
        <v>521</v>
      </c>
      <c r="C80" s="4">
        <v>504</v>
      </c>
    </row>
    <row r="81" spans="1:3" x14ac:dyDescent="0.25">
      <c r="A81" s="3" t="s">
        <v>83</v>
      </c>
      <c r="B81" s="4">
        <v>22076</v>
      </c>
      <c r="C81" s="4">
        <v>22213</v>
      </c>
    </row>
    <row r="82" spans="1:3" x14ac:dyDescent="0.25">
      <c r="A82" s="3" t="s">
        <v>84</v>
      </c>
      <c r="B82" s="4">
        <v>16304</v>
      </c>
      <c r="C82" s="4">
        <v>16316</v>
      </c>
    </row>
    <row r="83" spans="1:3" x14ac:dyDescent="0.25">
      <c r="A83" s="3" t="s">
        <v>85</v>
      </c>
      <c r="B83" s="4">
        <v>8564</v>
      </c>
      <c r="C83" s="4">
        <v>8550</v>
      </c>
    </row>
    <row r="84" spans="1:3" x14ac:dyDescent="0.25">
      <c r="A84" s="3" t="s">
        <v>86</v>
      </c>
      <c r="B84" s="4">
        <v>65170</v>
      </c>
      <c r="C84" s="4">
        <v>65496</v>
      </c>
    </row>
    <row r="85" spans="1:3" x14ac:dyDescent="0.25">
      <c r="A85" s="3" t="s">
        <v>87</v>
      </c>
      <c r="B85" s="4">
        <v>18414</v>
      </c>
      <c r="C85" s="4">
        <v>18258</v>
      </c>
    </row>
    <row r="86" spans="1:3" x14ac:dyDescent="0.25">
      <c r="A86" s="3" t="s">
        <v>88</v>
      </c>
      <c r="B86" s="4">
        <v>12224</v>
      </c>
      <c r="C86" s="4">
        <v>12045</v>
      </c>
    </row>
    <row r="87" spans="1:3" x14ac:dyDescent="0.25">
      <c r="A87" s="3" t="s">
        <v>89</v>
      </c>
      <c r="B87" s="4">
        <v>9005</v>
      </c>
      <c r="C87" s="4">
        <v>8989</v>
      </c>
    </row>
    <row r="88" spans="1:3" x14ac:dyDescent="0.25">
      <c r="A88" s="3" t="s">
        <v>90</v>
      </c>
      <c r="B88" s="4">
        <v>3134</v>
      </c>
      <c r="C88" s="4">
        <v>3047</v>
      </c>
    </row>
    <row r="89" spans="1:3" x14ac:dyDescent="0.25">
      <c r="A89" s="3" t="s">
        <v>91</v>
      </c>
      <c r="B89" s="4">
        <v>10832</v>
      </c>
      <c r="C89" s="4">
        <v>10669</v>
      </c>
    </row>
    <row r="90" spans="1:3" x14ac:dyDescent="0.25">
      <c r="A90" s="3" t="s">
        <v>92</v>
      </c>
      <c r="B90" s="4">
        <v>7878</v>
      </c>
      <c r="C90" s="4">
        <v>7657</v>
      </c>
    </row>
    <row r="91" spans="1:3" x14ac:dyDescent="0.25">
      <c r="A91" s="3" t="s">
        <v>93</v>
      </c>
      <c r="B91" s="4">
        <v>3539</v>
      </c>
      <c r="C91" s="4">
        <v>3483</v>
      </c>
    </row>
    <row r="92" spans="1:3" x14ac:dyDescent="0.25">
      <c r="A92" s="3" t="s">
        <v>94</v>
      </c>
      <c r="B92" s="4">
        <v>19661</v>
      </c>
      <c r="C92" s="4">
        <v>19390</v>
      </c>
    </row>
    <row r="93" spans="1:3" x14ac:dyDescent="0.25">
      <c r="A93" s="3" t="s">
        <v>95</v>
      </c>
      <c r="B93" s="4">
        <v>7660</v>
      </c>
      <c r="C93" s="4">
        <v>7548</v>
      </c>
    </row>
    <row r="94" spans="1:3" x14ac:dyDescent="0.25">
      <c r="A94" s="3" t="s">
        <v>96</v>
      </c>
      <c r="B94" s="4">
        <v>9576</v>
      </c>
      <c r="C94" s="4">
        <v>9366</v>
      </c>
    </row>
    <row r="95" spans="1:3" x14ac:dyDescent="0.25">
      <c r="A95" s="3" t="s">
        <v>97</v>
      </c>
      <c r="B95" s="4">
        <v>11584</v>
      </c>
      <c r="C95" s="4">
        <v>11377</v>
      </c>
    </row>
    <row r="96" spans="1:3" x14ac:dyDescent="0.25">
      <c r="A96" s="3" t="s">
        <v>98</v>
      </c>
      <c r="B96" s="4">
        <v>7223</v>
      </c>
      <c r="C96" s="4">
        <v>7175</v>
      </c>
    </row>
    <row r="97" spans="1:3" x14ac:dyDescent="0.25">
      <c r="A97" s="3" t="s">
        <v>99</v>
      </c>
      <c r="B97" s="4">
        <v>199</v>
      </c>
      <c r="C97" s="4">
        <v>194</v>
      </c>
    </row>
    <row r="98" spans="1:3" x14ac:dyDescent="0.25">
      <c r="A98" s="3" t="s">
        <v>100</v>
      </c>
      <c r="B98" s="4">
        <v>7646</v>
      </c>
      <c r="C98" s="4">
        <v>7561</v>
      </c>
    </row>
    <row r="99" spans="1:3" x14ac:dyDescent="0.25">
      <c r="A99" s="3" t="s">
        <v>101</v>
      </c>
      <c r="B99" s="4">
        <v>3505</v>
      </c>
      <c r="C99" s="4">
        <v>3424</v>
      </c>
    </row>
    <row r="100" spans="1:3" x14ac:dyDescent="0.25">
      <c r="A100" s="3" t="s">
        <v>102</v>
      </c>
      <c r="B100" s="4">
        <v>7214</v>
      </c>
      <c r="C100" s="4">
        <v>7274</v>
      </c>
    </row>
    <row r="101" spans="1:3" x14ac:dyDescent="0.25">
      <c r="A101" s="3" t="s">
        <v>103</v>
      </c>
      <c r="B101" s="4">
        <v>8095</v>
      </c>
      <c r="C101" s="4">
        <v>8060</v>
      </c>
    </row>
    <row r="102" spans="1:3" x14ac:dyDescent="0.25">
      <c r="A102" s="3" t="s">
        <v>104</v>
      </c>
      <c r="B102" s="4">
        <v>6679</v>
      </c>
      <c r="C102" s="4">
        <v>6522</v>
      </c>
    </row>
    <row r="103" spans="1:3" x14ac:dyDescent="0.25">
      <c r="A103" s="3" t="s">
        <v>105</v>
      </c>
      <c r="B103" s="4">
        <v>39817</v>
      </c>
      <c r="C103" s="4">
        <v>39805</v>
      </c>
    </row>
    <row r="105" spans="1:3" ht="60" x14ac:dyDescent="0.25">
      <c r="A105" s="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Samle</vt:lpstr>
      <vt:lpstr>HANDBU02</vt:lpstr>
      <vt:lpstr>HANDBU04</vt:lpstr>
      <vt:lpstr>FOLK1A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K_S</dc:creator>
  <cp:lastModifiedBy>Kristoffer Sutton</cp:lastModifiedBy>
  <dcterms:created xsi:type="dcterms:W3CDTF">2026-05-28T06:45:32Z</dcterms:created>
  <dcterms:modified xsi:type="dcterms:W3CDTF">2026-05-28T11:06:04Z</dcterms:modified>
</cp:coreProperties>
</file>